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" yWindow="65416" windowWidth="12120" windowHeight="9120" tabRatio="599" activeTab="0"/>
  </bookViews>
  <sheets>
    <sheet name="Территории" sheetId="1" r:id="rId1"/>
    <sheet name="свыше 15 м.кв." sheetId="2" r:id="rId2"/>
    <sheet name="до 13 м.кв." sheetId="3" r:id="rId3"/>
  </sheets>
  <definedNames>
    <definedName name="_xlnm.Print_Area" localSheetId="2">'до 13 м.кв.'!$A$1:$L$32</definedName>
    <definedName name="_xlnm.Print_Area" localSheetId="1">'свыше 15 м.кв.'!$A$1:$L$31</definedName>
    <definedName name="_xlnm.Print_Area" localSheetId="0">'Территории'!$B$1:$I$24</definedName>
  </definedNames>
  <calcPr fullCalcOnLoad="1"/>
</workbook>
</file>

<file path=xl/sharedStrings.xml><?xml version="1.0" encoding="utf-8"?>
<sst xmlns="http://schemas.openxmlformats.org/spreadsheetml/2006/main" count="208" uniqueCount="114">
  <si>
    <t>№</t>
  </si>
  <si>
    <t>Место</t>
  </si>
  <si>
    <t>Класс</t>
  </si>
  <si>
    <t>Ранг</t>
  </si>
  <si>
    <t>Норматив выполнения</t>
  </si>
  <si>
    <t>разрядов по итогам</t>
  </si>
  <si>
    <t>1 разряд</t>
  </si>
  <si>
    <t>2 разряд</t>
  </si>
  <si>
    <t>%</t>
  </si>
  <si>
    <t>МС</t>
  </si>
  <si>
    <t>Берёзкин С.Е.</t>
  </si>
  <si>
    <t>Насонов Т.Г.</t>
  </si>
  <si>
    <t>КМС</t>
  </si>
  <si>
    <t xml:space="preserve">парусной дистанции </t>
  </si>
  <si>
    <t>15 и более кв.м</t>
  </si>
  <si>
    <t>Сергеев С.А.</t>
  </si>
  <si>
    <t>Колодезев Д.Я.</t>
  </si>
  <si>
    <t>Корепанов И.А.</t>
  </si>
  <si>
    <t>Лаврина Е.В.</t>
  </si>
  <si>
    <t>Мазуров А.А.</t>
  </si>
  <si>
    <t>Сумма</t>
  </si>
  <si>
    <t>мест</t>
  </si>
  <si>
    <t>Соловьев В.А.</t>
  </si>
  <si>
    <t>Гаджиев Д.М.</t>
  </si>
  <si>
    <t>Ковалев В.Г.</t>
  </si>
  <si>
    <t>Лунин И.В.</t>
  </si>
  <si>
    <t>Сводный протокол Чемпионата России</t>
  </si>
  <si>
    <t>(дистанция - парусная)</t>
  </si>
  <si>
    <t xml:space="preserve">Для судов с лавировочной парусностью более 15 кв.м. </t>
  </si>
  <si>
    <t>Главный судья</t>
  </si>
  <si>
    <t>Главный секретарь</t>
  </si>
  <si>
    <t>Среди территорий Российской Федерации</t>
  </si>
  <si>
    <t>Алтайский край</t>
  </si>
  <si>
    <t>Свердловская область</t>
  </si>
  <si>
    <t>средний</t>
  </si>
  <si>
    <t>Республика Башкортостан</t>
  </si>
  <si>
    <t>Омская область</t>
  </si>
  <si>
    <t>Кемеровская область</t>
  </si>
  <si>
    <t>Территории</t>
  </si>
  <si>
    <t>Российской Федерации</t>
  </si>
  <si>
    <t>Новосибирская область</t>
  </si>
  <si>
    <t>Жигарев О.Л., ссВк, МСМК, г. Новосибирск</t>
  </si>
  <si>
    <t>Добарина И.А., ссВк, МСМК, г. Новосибирск</t>
  </si>
  <si>
    <t xml:space="preserve">Для судов с лавировочной парусностью до 13 кв.м. </t>
  </si>
  <si>
    <t>Васильев А.В.</t>
  </si>
  <si>
    <t>по спортивному туризму 2010 года</t>
  </si>
  <si>
    <t>Ростовская область</t>
  </si>
  <si>
    <t>Нижегородская область</t>
  </si>
  <si>
    <t>Сведловская область</t>
  </si>
  <si>
    <t>Республика Казахстан</t>
  </si>
  <si>
    <t>1 этап</t>
  </si>
  <si>
    <t>2 этап</t>
  </si>
  <si>
    <t>3 этап</t>
  </si>
  <si>
    <t>Итого</t>
  </si>
  <si>
    <t>Вып. разряд</t>
  </si>
  <si>
    <t>Сборная команда территории субъекта РФ</t>
  </si>
  <si>
    <t>№ п/п</t>
  </si>
  <si>
    <t>Фамилия И.О. капитана экипажа</t>
  </si>
  <si>
    <t>Разряд капитана</t>
  </si>
  <si>
    <t>Ранг экипажа</t>
  </si>
  <si>
    <t xml:space="preserve">среди судов </t>
  </si>
  <si>
    <t>г. Новосибирск, Новосибирское водохранилище</t>
  </si>
  <si>
    <t>(дистанция - парусная, 0840121411Я)</t>
  </si>
  <si>
    <t>Протокол результатов Чемпионата России</t>
  </si>
  <si>
    <t>% от времени победителя</t>
  </si>
  <si>
    <t>1-4</t>
  </si>
  <si>
    <t>5-8</t>
  </si>
  <si>
    <t>Зидаин А.А.</t>
  </si>
  <si>
    <t>Орешков О.В.</t>
  </si>
  <si>
    <t>Инкижинов Б.Н.</t>
  </si>
  <si>
    <t>Блинов О.В.</t>
  </si>
  <si>
    <t>Разин И.Г.</t>
  </si>
  <si>
    <t>Левин В.В.</t>
  </si>
  <si>
    <t>Саратовская область</t>
  </si>
  <si>
    <t>Сорокин Н.Б.</t>
  </si>
  <si>
    <t>Кирсанов А.В.</t>
  </si>
  <si>
    <t>Томская область</t>
  </si>
  <si>
    <t>Кислухин С.А.</t>
  </si>
  <si>
    <t>Пажетнов М.С.</t>
  </si>
  <si>
    <t>Соснина М.</t>
  </si>
  <si>
    <t>1 место</t>
  </si>
  <si>
    <t>Ан Д.Т.</t>
  </si>
  <si>
    <t>до 13 м.кв.</t>
  </si>
  <si>
    <t>свыше 15 м.кв.</t>
  </si>
  <si>
    <t>менее 13 кв.м</t>
  </si>
  <si>
    <t>2-8 место</t>
  </si>
  <si>
    <t>Время в часах и минутах (секундах)</t>
  </si>
  <si>
    <t>0-86-10</t>
  </si>
  <si>
    <t>0-85-10</t>
  </si>
  <si>
    <t>0-87-10</t>
  </si>
  <si>
    <t>0-89-10</t>
  </si>
  <si>
    <t>0-90-10</t>
  </si>
  <si>
    <t>0-91-10</t>
  </si>
  <si>
    <t>0-92-10</t>
  </si>
  <si>
    <t>0-94-10</t>
  </si>
  <si>
    <t>0-93-10</t>
  </si>
  <si>
    <t>0-84-10</t>
  </si>
  <si>
    <t>0-88-10</t>
  </si>
  <si>
    <t>0-95-10</t>
  </si>
  <si>
    <t>0-107-10</t>
  </si>
  <si>
    <t>0-96-10</t>
  </si>
  <si>
    <t>0-99-10</t>
  </si>
  <si>
    <t>0-100-10</t>
  </si>
  <si>
    <t>0-102-10</t>
  </si>
  <si>
    <t>0-101-10</t>
  </si>
  <si>
    <t>0-97-10</t>
  </si>
  <si>
    <t>0-98-10</t>
  </si>
  <si>
    <t>0-108-10</t>
  </si>
  <si>
    <t>0-105-10</t>
  </si>
  <si>
    <t>0-104-10</t>
  </si>
  <si>
    <t>0-106-10</t>
  </si>
  <si>
    <t>02-11 июля 2010 года</t>
  </si>
  <si>
    <t>Очки</t>
  </si>
  <si>
    <t>Гайдамак И.И.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</si>
</sst>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h]:mm:ss;@"/>
    <numFmt numFmtId="178" formatCode="mm:ss.0;@"/>
    <numFmt numFmtId="179" formatCode="h:mm;@"/>
    <numFmt numFmtId="180" formatCode="0.0"/>
    <numFmt numFmtId="181" formatCode="0.0%"/>
    <numFmt numFmtId="182" formatCode="h:mm:ss;@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21" fontId="5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180" fontId="6" fillId="0" borderId="12" xfId="0" applyNumberFormat="1" applyFont="1" applyBorder="1" applyAlignment="1">
      <alignment horizontal="center" vertical="top" wrapText="1"/>
    </xf>
    <xf numFmtId="180" fontId="6" fillId="0" borderId="14" xfId="0" applyNumberFormat="1" applyFont="1" applyBorder="1" applyAlignment="1">
      <alignment horizontal="center" vertical="top" wrapText="1"/>
    </xf>
    <xf numFmtId="180" fontId="6" fillId="0" borderId="15" xfId="0" applyNumberFormat="1" applyFont="1" applyBorder="1" applyAlignment="1">
      <alignment horizontal="center" vertical="top" wrapText="1"/>
    </xf>
    <xf numFmtId="180" fontId="6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" fontId="6" fillId="0" borderId="16" xfId="0" applyNumberFormat="1" applyFont="1" applyBorder="1" applyAlignment="1">
      <alignment horizontal="center" vertical="top" wrapText="1"/>
    </xf>
    <xf numFmtId="1" fontId="12" fillId="0" borderId="17" xfId="0" applyNumberFormat="1" applyFont="1" applyBorder="1" applyAlignment="1">
      <alignment horizontal="center" vertical="top" wrapText="1"/>
    </xf>
    <xf numFmtId="1" fontId="6" fillId="0" borderId="18" xfId="0" applyNumberFormat="1" applyFont="1" applyBorder="1" applyAlignment="1">
      <alignment horizontal="center" vertical="top" wrapText="1"/>
    </xf>
    <xf numFmtId="1" fontId="11" fillId="0" borderId="18" xfId="0" applyNumberFormat="1" applyFont="1" applyBorder="1" applyAlignment="1">
      <alignment horizontal="center" vertical="top" wrapText="1"/>
    </xf>
    <xf numFmtId="1" fontId="6" fillId="0" borderId="19" xfId="0" applyNumberFormat="1" applyFont="1" applyBorder="1" applyAlignment="1">
      <alignment horizontal="center" vertical="top" wrapText="1"/>
    </xf>
    <xf numFmtId="1" fontId="6" fillId="0" borderId="20" xfId="0" applyNumberFormat="1" applyFont="1" applyBorder="1" applyAlignment="1">
      <alignment horizontal="center" vertical="top" wrapText="1"/>
    </xf>
    <xf numFmtId="1" fontId="6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179" fontId="6" fillId="0" borderId="23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80" fontId="6" fillId="0" borderId="12" xfId="0" applyNumberFormat="1" applyFont="1" applyBorder="1" applyAlignment="1">
      <alignment horizontal="center" wrapText="1"/>
    </xf>
    <xf numFmtId="179" fontId="6" fillId="0" borderId="2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80" fontId="6" fillId="0" borderId="14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79" fontId="6" fillId="0" borderId="2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 wrapText="1"/>
    </xf>
    <xf numFmtId="179" fontId="6" fillId="0" borderId="31" xfId="0" applyNumberFormat="1" applyFont="1" applyBorder="1" applyAlignment="1">
      <alignment horizontal="center" vertical="center" wrapText="1"/>
    </xf>
    <xf numFmtId="177" fontId="6" fillId="0" borderId="32" xfId="0" applyNumberFormat="1" applyFont="1" applyBorder="1" applyAlignment="1">
      <alignment horizontal="center" vertical="center" wrapText="1"/>
    </xf>
    <xf numFmtId="177" fontId="6" fillId="0" borderId="33" xfId="0" applyNumberFormat="1" applyFont="1" applyBorder="1" applyAlignment="1">
      <alignment horizontal="center" vertical="center" wrapText="1"/>
    </xf>
    <xf numFmtId="177" fontId="6" fillId="0" borderId="34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177" fontId="6" fillId="0" borderId="33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7" fillId="0" borderId="36" xfId="0" applyFont="1" applyBorder="1" applyAlignment="1">
      <alignment horizontal="left"/>
    </xf>
    <xf numFmtId="0" fontId="6" fillId="0" borderId="33" xfId="0" applyFont="1" applyBorder="1" applyAlignment="1">
      <alignment horizontal="left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7" fillId="0" borderId="37" xfId="0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center" wrapText="1"/>
    </xf>
    <xf numFmtId="179" fontId="6" fillId="0" borderId="38" xfId="0" applyNumberFormat="1" applyFont="1" applyBorder="1" applyAlignment="1">
      <alignment horizontal="center" wrapText="1"/>
    </xf>
    <xf numFmtId="177" fontId="6" fillId="0" borderId="39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34" xfId="0" applyFont="1" applyBorder="1" applyAlignment="1">
      <alignment horizontal="left" wrapText="1"/>
    </xf>
    <xf numFmtId="0" fontId="7" fillId="0" borderId="40" xfId="0" applyFont="1" applyBorder="1" applyAlignment="1">
      <alignment horizontal="left"/>
    </xf>
    <xf numFmtId="179" fontId="6" fillId="0" borderId="31" xfId="0" applyNumberFormat="1" applyFont="1" applyBorder="1" applyAlignment="1">
      <alignment horizontal="center" wrapText="1"/>
    </xf>
    <xf numFmtId="179" fontId="6" fillId="0" borderId="41" xfId="0" applyNumberFormat="1" applyFont="1" applyBorder="1" applyAlignment="1">
      <alignment horizontal="center" wrapText="1"/>
    </xf>
    <xf numFmtId="177" fontId="6" fillId="0" borderId="34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" fontId="12" fillId="0" borderId="42" xfId="0" applyNumberFormat="1" applyFont="1" applyBorder="1" applyAlignment="1">
      <alignment horizontal="center" vertical="top" wrapText="1"/>
    </xf>
    <xf numFmtId="1" fontId="6" fillId="0" borderId="19" xfId="0" applyNumberFormat="1" applyFont="1" applyBorder="1" applyAlignment="1">
      <alignment horizontal="center"/>
    </xf>
    <xf numFmtId="1" fontId="6" fillId="0" borderId="42" xfId="0" applyNumberFormat="1" applyFont="1" applyBorder="1" applyAlignment="1">
      <alignment horizontal="center" vertical="top" wrapText="1"/>
    </xf>
    <xf numFmtId="0" fontId="6" fillId="0" borderId="42" xfId="0" applyFont="1" applyBorder="1" applyAlignment="1">
      <alignment horizontal="left"/>
    </xf>
    <xf numFmtId="0" fontId="6" fillId="0" borderId="4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1" fontId="6" fillId="0" borderId="2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46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6.00390625" style="18" bestFit="1" customWidth="1"/>
    <col min="3" max="3" width="47.421875" style="3" bestFit="1" customWidth="1"/>
    <col min="4" max="4" width="14.140625" style="3" bestFit="1" customWidth="1"/>
    <col min="5" max="5" width="17.8515625" style="3" customWidth="1"/>
    <col min="6" max="6" width="23.57421875" style="3" customWidth="1"/>
    <col min="7" max="7" width="11.140625" style="2" bestFit="1" customWidth="1"/>
    <col min="8" max="8" width="10.57421875" style="2" bestFit="1" customWidth="1"/>
    <col min="9" max="16384" width="9.140625" style="2" customWidth="1"/>
  </cols>
  <sheetData>
    <row r="1" spans="4:6" ht="33">
      <c r="D1" s="26" t="s">
        <v>26</v>
      </c>
      <c r="E1" s="26"/>
      <c r="F1" s="26"/>
    </row>
    <row r="2" spans="4:6" ht="33">
      <c r="D2" s="26" t="s">
        <v>45</v>
      </c>
      <c r="E2" s="26"/>
      <c r="F2" s="26"/>
    </row>
    <row r="3" spans="4:6" ht="26.25">
      <c r="D3" s="27" t="s">
        <v>27</v>
      </c>
      <c r="E3" s="27"/>
      <c r="F3" s="27"/>
    </row>
    <row r="4" spans="4:6" ht="26.25">
      <c r="D4" s="27" t="s">
        <v>31</v>
      </c>
      <c r="E4" s="27"/>
      <c r="F4" s="27"/>
    </row>
    <row r="6" spans="2:7" ht="21" thickBot="1">
      <c r="B6" s="2"/>
      <c r="C6" s="28" t="s">
        <v>61</v>
      </c>
      <c r="G6" s="29" t="s">
        <v>111</v>
      </c>
    </row>
    <row r="7" spans="2:8" s="66" customFormat="1" ht="26.25" customHeight="1" thickBot="1">
      <c r="B7" s="44" t="s">
        <v>0</v>
      </c>
      <c r="C7" s="44" t="s">
        <v>38</v>
      </c>
      <c r="D7" s="44" t="s">
        <v>3</v>
      </c>
      <c r="E7" s="129" t="s">
        <v>112</v>
      </c>
      <c r="F7" s="130" t="s">
        <v>112</v>
      </c>
      <c r="G7" s="44" t="s">
        <v>20</v>
      </c>
      <c r="H7" s="143" t="s">
        <v>1</v>
      </c>
    </row>
    <row r="8" spans="2:8" s="66" customFormat="1" ht="24.75" customHeight="1" thickBot="1">
      <c r="B8" s="80" t="s">
        <v>0</v>
      </c>
      <c r="C8" s="80" t="s">
        <v>39</v>
      </c>
      <c r="D8" s="80" t="s">
        <v>34</v>
      </c>
      <c r="E8" s="131" t="s">
        <v>82</v>
      </c>
      <c r="F8" s="131" t="s">
        <v>83</v>
      </c>
      <c r="G8" s="80" t="s">
        <v>21</v>
      </c>
      <c r="H8" s="144"/>
    </row>
    <row r="9" spans="2:8" ht="30" customHeight="1">
      <c r="B9" s="128">
        <v>1</v>
      </c>
      <c r="C9" s="132" t="s">
        <v>40</v>
      </c>
      <c r="D9" s="21">
        <v>16.5</v>
      </c>
      <c r="E9" s="30">
        <v>100</v>
      </c>
      <c r="F9" s="30">
        <v>91</v>
      </c>
      <c r="G9" s="135">
        <f aca="true" t="shared" si="0" ref="G9:G19">E9+F9</f>
        <v>191</v>
      </c>
      <c r="H9" s="31">
        <v>1</v>
      </c>
    </row>
    <row r="10" spans="2:8" ht="30" customHeight="1">
      <c r="B10" s="134">
        <v>2</v>
      </c>
      <c r="C10" s="125" t="s">
        <v>32</v>
      </c>
      <c r="D10" s="24">
        <v>13.8</v>
      </c>
      <c r="E10" s="34">
        <v>91</v>
      </c>
      <c r="F10" s="34">
        <v>95</v>
      </c>
      <c r="G10" s="136">
        <f t="shared" si="0"/>
        <v>186</v>
      </c>
      <c r="H10" s="122">
        <v>2</v>
      </c>
    </row>
    <row r="11" spans="2:8" ht="30" customHeight="1">
      <c r="B11" s="134">
        <v>3</v>
      </c>
      <c r="C11" s="126" t="s">
        <v>33</v>
      </c>
      <c r="D11" s="25">
        <v>16.7</v>
      </c>
      <c r="E11" s="123">
        <v>69</v>
      </c>
      <c r="F11" s="123">
        <v>60</v>
      </c>
      <c r="G11" s="136">
        <f t="shared" si="0"/>
        <v>129</v>
      </c>
      <c r="H11" s="122">
        <v>3</v>
      </c>
    </row>
    <row r="12" spans="2:8" ht="30" customHeight="1">
      <c r="B12" s="134">
        <v>4</v>
      </c>
      <c r="C12" s="126" t="s">
        <v>36</v>
      </c>
      <c r="D12" s="24">
        <v>47.5</v>
      </c>
      <c r="E12" s="34"/>
      <c r="F12" s="34">
        <v>100</v>
      </c>
      <c r="G12" s="136">
        <f t="shared" si="0"/>
        <v>100</v>
      </c>
      <c r="H12" s="124">
        <v>4</v>
      </c>
    </row>
    <row r="13" spans="2:8" ht="30" customHeight="1">
      <c r="B13" s="134">
        <v>5</v>
      </c>
      <c r="C13" s="126" t="s">
        <v>46</v>
      </c>
      <c r="D13" s="24">
        <v>15</v>
      </c>
      <c r="E13" s="34"/>
      <c r="F13" s="34">
        <v>87</v>
      </c>
      <c r="G13" s="136">
        <f t="shared" si="0"/>
        <v>87</v>
      </c>
      <c r="H13" s="124">
        <v>5</v>
      </c>
    </row>
    <row r="14" spans="2:8" ht="31.5" customHeight="1">
      <c r="B14" s="134">
        <v>7</v>
      </c>
      <c r="C14" s="127" t="s">
        <v>47</v>
      </c>
      <c r="D14" s="24">
        <v>20</v>
      </c>
      <c r="E14" s="34"/>
      <c r="F14" s="34">
        <v>83</v>
      </c>
      <c r="G14" s="136">
        <f t="shared" si="0"/>
        <v>83</v>
      </c>
      <c r="H14" s="32">
        <v>6</v>
      </c>
    </row>
    <row r="15" spans="2:8" ht="31.5" customHeight="1">
      <c r="B15" s="134">
        <v>8</v>
      </c>
      <c r="C15" s="126" t="s">
        <v>37</v>
      </c>
      <c r="D15" s="22">
        <v>32.5</v>
      </c>
      <c r="E15" s="35"/>
      <c r="F15" s="35">
        <v>79</v>
      </c>
      <c r="G15" s="136">
        <f t="shared" si="0"/>
        <v>79</v>
      </c>
      <c r="H15" s="33">
        <v>7</v>
      </c>
    </row>
    <row r="16" spans="2:8" ht="32.25" customHeight="1">
      <c r="B16" s="134">
        <v>9</v>
      </c>
      <c r="C16" s="126" t="s">
        <v>35</v>
      </c>
      <c r="D16" s="22">
        <v>15</v>
      </c>
      <c r="E16" s="35"/>
      <c r="F16" s="35">
        <v>72</v>
      </c>
      <c r="G16" s="136">
        <f t="shared" si="0"/>
        <v>72</v>
      </c>
      <c r="H16" s="32">
        <v>8</v>
      </c>
    </row>
    <row r="17" spans="2:8" ht="27.75">
      <c r="B17" s="134">
        <v>6</v>
      </c>
      <c r="C17" s="127" t="s">
        <v>49</v>
      </c>
      <c r="D17" s="22">
        <v>10</v>
      </c>
      <c r="E17" s="35"/>
      <c r="F17" s="35">
        <v>69</v>
      </c>
      <c r="G17" s="136">
        <f t="shared" si="0"/>
        <v>69</v>
      </c>
      <c r="H17" s="32">
        <v>9</v>
      </c>
    </row>
    <row r="18" spans="2:8" ht="31.5" customHeight="1">
      <c r="B18" s="134">
        <v>10</v>
      </c>
      <c r="C18" s="127" t="s">
        <v>73</v>
      </c>
      <c r="D18" s="22">
        <v>10</v>
      </c>
      <c r="E18" s="35">
        <v>95</v>
      </c>
      <c r="F18" s="35"/>
      <c r="G18" s="136">
        <f t="shared" si="0"/>
        <v>95</v>
      </c>
      <c r="H18" s="32">
        <v>10</v>
      </c>
    </row>
    <row r="19" spans="2:8" ht="28.5" thickBot="1">
      <c r="B19" s="11">
        <v>11</v>
      </c>
      <c r="C19" s="133" t="s">
        <v>76</v>
      </c>
      <c r="D19" s="23">
        <v>10</v>
      </c>
      <c r="E19" s="36">
        <v>79</v>
      </c>
      <c r="F19" s="36"/>
      <c r="G19" s="137">
        <f t="shared" si="0"/>
        <v>79</v>
      </c>
      <c r="H19" s="138">
        <v>11</v>
      </c>
    </row>
    <row r="22" spans="2:9" s="120" customFormat="1" ht="21" customHeight="1">
      <c r="B22" s="120" t="s">
        <v>29</v>
      </c>
      <c r="E22" s="142" t="s">
        <v>41</v>
      </c>
      <c r="F22" s="142"/>
      <c r="G22" s="142"/>
      <c r="H22" s="142"/>
      <c r="I22" s="142"/>
    </row>
    <row r="23" spans="5:8" s="120" customFormat="1" ht="20.25" customHeight="1">
      <c r="E23" s="121"/>
      <c r="F23" s="121"/>
      <c r="G23" s="121"/>
      <c r="H23" s="121"/>
    </row>
    <row r="24" spans="2:9" s="120" customFormat="1" ht="20.25" customHeight="1">
      <c r="B24" s="120" t="s">
        <v>30</v>
      </c>
      <c r="E24" s="142" t="s">
        <v>42</v>
      </c>
      <c r="F24" s="142"/>
      <c r="G24" s="142"/>
      <c r="H24" s="142"/>
      <c r="I24" s="142"/>
    </row>
  </sheetData>
  <sheetProtection/>
  <mergeCells count="3">
    <mergeCell ref="E22:I22"/>
    <mergeCell ref="E24:I24"/>
    <mergeCell ref="H7:H8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00390625" style="18" bestFit="1" customWidth="1"/>
    <col min="2" max="2" width="35.57421875" style="2" customWidth="1"/>
    <col min="3" max="3" width="15.140625" style="3" customWidth="1"/>
    <col min="4" max="4" width="44.28125" style="3" customWidth="1"/>
    <col min="5" max="5" width="14.57421875" style="3" customWidth="1"/>
    <col min="6" max="6" width="12.00390625" style="4" customWidth="1"/>
    <col min="7" max="7" width="11.140625" style="3" customWidth="1"/>
    <col min="8" max="8" width="11.57421875" style="3" customWidth="1"/>
    <col min="9" max="9" width="19.421875" style="3" customWidth="1"/>
    <col min="10" max="10" width="10.7109375" style="2" bestFit="1" customWidth="1"/>
    <col min="11" max="11" width="21.7109375" style="2" customWidth="1"/>
    <col min="12" max="12" width="12.28125" style="2" customWidth="1"/>
    <col min="13" max="13" width="9.57421875" style="2" customWidth="1"/>
    <col min="14" max="16384" width="9.140625" style="2" customWidth="1"/>
  </cols>
  <sheetData>
    <row r="1" spans="1:8" s="39" customFormat="1" ht="36.75" customHeight="1">
      <c r="A1" s="38"/>
      <c r="D1" s="40"/>
      <c r="E1" s="41" t="s">
        <v>63</v>
      </c>
      <c r="F1" s="42"/>
      <c r="G1" s="40"/>
      <c r="H1" s="40"/>
    </row>
    <row r="2" spans="1:8" s="39" customFormat="1" ht="36.75" customHeight="1">
      <c r="A2" s="38"/>
      <c r="D2" s="40"/>
      <c r="E2" s="41" t="s">
        <v>45</v>
      </c>
      <c r="F2" s="42"/>
      <c r="G2" s="40"/>
      <c r="H2" s="40"/>
    </row>
    <row r="3" spans="5:11" ht="33">
      <c r="E3" s="37" t="s">
        <v>62</v>
      </c>
      <c r="I3" s="2"/>
      <c r="K3" s="84"/>
    </row>
    <row r="4" spans="5:11" ht="26.25">
      <c r="E4" s="27" t="s">
        <v>28</v>
      </c>
      <c r="I4" s="2"/>
      <c r="K4" s="84"/>
    </row>
    <row r="5" ht="15.75">
      <c r="I5" s="2"/>
    </row>
    <row r="6" spans="1:9" ht="21" thickBot="1">
      <c r="A6" s="2"/>
      <c r="B6" s="28" t="s">
        <v>61</v>
      </c>
      <c r="H6" s="2"/>
      <c r="I6" s="29" t="s">
        <v>111</v>
      </c>
    </row>
    <row r="7" spans="1:12" s="43" customFormat="1" ht="26.25" customHeight="1" thickBot="1">
      <c r="A7" s="145" t="s">
        <v>56</v>
      </c>
      <c r="B7" s="145" t="s">
        <v>57</v>
      </c>
      <c r="C7" s="145" t="s">
        <v>58</v>
      </c>
      <c r="D7" s="145" t="s">
        <v>55</v>
      </c>
      <c r="E7" s="145" t="s">
        <v>59</v>
      </c>
      <c r="F7" s="147" t="s">
        <v>86</v>
      </c>
      <c r="G7" s="148"/>
      <c r="H7" s="148"/>
      <c r="I7" s="148"/>
      <c r="J7" s="145" t="s">
        <v>1</v>
      </c>
      <c r="K7" s="145" t="s">
        <v>64</v>
      </c>
      <c r="L7" s="145" t="s">
        <v>54</v>
      </c>
    </row>
    <row r="8" spans="1:12" s="43" customFormat="1" ht="24.75" customHeight="1" thickBot="1">
      <c r="A8" s="146"/>
      <c r="B8" s="146"/>
      <c r="C8" s="146"/>
      <c r="D8" s="146"/>
      <c r="E8" s="146"/>
      <c r="F8" s="81" t="s">
        <v>50</v>
      </c>
      <c r="G8" s="82" t="s">
        <v>51</v>
      </c>
      <c r="H8" s="82" t="s">
        <v>52</v>
      </c>
      <c r="I8" s="83" t="s">
        <v>53</v>
      </c>
      <c r="J8" s="146"/>
      <c r="K8" s="146"/>
      <c r="L8" s="146"/>
    </row>
    <row r="9" spans="1:13" s="43" customFormat="1" ht="30" customHeight="1">
      <c r="A9" s="74">
        <v>2</v>
      </c>
      <c r="B9" s="75" t="s">
        <v>15</v>
      </c>
      <c r="C9" s="76" t="s">
        <v>9</v>
      </c>
      <c r="D9" s="77" t="s">
        <v>36</v>
      </c>
      <c r="E9" s="78">
        <v>190</v>
      </c>
      <c r="F9" s="79">
        <v>0.21666666666666667</v>
      </c>
      <c r="G9" s="79">
        <v>0.78125</v>
      </c>
      <c r="H9" s="79">
        <v>0.09236111111111112</v>
      </c>
      <c r="I9" s="87">
        <f>F9+G9+H9</f>
        <v>1.0902777777777777</v>
      </c>
      <c r="J9" s="92">
        <v>1</v>
      </c>
      <c r="K9" s="78">
        <f>I9*100/E22</f>
        <v>100</v>
      </c>
      <c r="L9" s="74" t="s">
        <v>9</v>
      </c>
      <c r="M9" s="139" t="s">
        <v>87</v>
      </c>
    </row>
    <row r="10" spans="1:13" s="43" customFormat="1" ht="30" customHeight="1">
      <c r="A10" s="53">
        <v>1</v>
      </c>
      <c r="B10" s="54" t="s">
        <v>11</v>
      </c>
      <c r="C10" s="52" t="s">
        <v>12</v>
      </c>
      <c r="D10" s="49" t="s">
        <v>32</v>
      </c>
      <c r="E10" s="46">
        <v>100</v>
      </c>
      <c r="F10" s="45">
        <v>0.21666666666666667</v>
      </c>
      <c r="G10" s="45">
        <v>0.7930555555555556</v>
      </c>
      <c r="H10" s="45">
        <v>0.09583333333333333</v>
      </c>
      <c r="I10" s="88">
        <f aca="true" t="shared" si="0" ref="I10:I20">F10+G10+H10</f>
        <v>1.1055555555555556</v>
      </c>
      <c r="J10" s="93">
        <v>2</v>
      </c>
      <c r="K10" s="46">
        <f>I10*100/I9</f>
        <v>101.40127388535034</v>
      </c>
      <c r="L10" s="53" t="s">
        <v>9</v>
      </c>
      <c r="M10" s="139" t="s">
        <v>88</v>
      </c>
    </row>
    <row r="11" spans="1:13" s="43" customFormat="1" ht="30" customHeight="1">
      <c r="A11" s="53">
        <v>3</v>
      </c>
      <c r="B11" s="54" t="s">
        <v>10</v>
      </c>
      <c r="C11" s="53">
        <v>1</v>
      </c>
      <c r="D11" s="49" t="s">
        <v>40</v>
      </c>
      <c r="E11" s="46">
        <v>130</v>
      </c>
      <c r="F11" s="45">
        <v>0.2611111111111111</v>
      </c>
      <c r="G11" s="45">
        <v>0.8347222222222223</v>
      </c>
      <c r="H11" s="45">
        <v>0.08402777777777777</v>
      </c>
      <c r="I11" s="88">
        <f t="shared" si="0"/>
        <v>1.1798611111111112</v>
      </c>
      <c r="J11" s="93">
        <v>3</v>
      </c>
      <c r="K11" s="46">
        <f>I11*100/I9</f>
        <v>108.21656050955417</v>
      </c>
      <c r="L11" s="53" t="s">
        <v>9</v>
      </c>
      <c r="M11" s="139" t="s">
        <v>89</v>
      </c>
    </row>
    <row r="12" spans="1:13" s="43" customFormat="1" ht="30" customHeight="1">
      <c r="A12" s="53">
        <v>5</v>
      </c>
      <c r="B12" s="54" t="s">
        <v>67</v>
      </c>
      <c r="C12" s="53" t="s">
        <v>12</v>
      </c>
      <c r="D12" s="49" t="s">
        <v>46</v>
      </c>
      <c r="E12" s="46">
        <v>60</v>
      </c>
      <c r="F12" s="45">
        <v>0.27847222222222223</v>
      </c>
      <c r="G12" s="45">
        <v>0.8006944444444444</v>
      </c>
      <c r="H12" s="45">
        <v>0.13819444444444443</v>
      </c>
      <c r="I12" s="88">
        <f t="shared" si="0"/>
        <v>1.2173611111111111</v>
      </c>
      <c r="J12" s="53">
        <v>4</v>
      </c>
      <c r="K12" s="46">
        <f>I12*100/I9</f>
        <v>111.65605095541403</v>
      </c>
      <c r="L12" s="53" t="s">
        <v>9</v>
      </c>
      <c r="M12" s="139" t="s">
        <v>90</v>
      </c>
    </row>
    <row r="13" spans="1:13" s="66" customFormat="1" ht="30" customHeight="1">
      <c r="A13" s="53">
        <v>6</v>
      </c>
      <c r="B13" s="54" t="s">
        <v>68</v>
      </c>
      <c r="C13" s="53" t="s">
        <v>12</v>
      </c>
      <c r="D13" s="49" t="s">
        <v>47</v>
      </c>
      <c r="E13" s="46">
        <v>100</v>
      </c>
      <c r="F13" s="45">
        <v>0.2791666666666667</v>
      </c>
      <c r="G13" s="45">
        <v>0.8486111111111111</v>
      </c>
      <c r="H13" s="45">
        <v>0.11041666666666666</v>
      </c>
      <c r="I13" s="88">
        <f t="shared" si="0"/>
        <v>1.2381944444444444</v>
      </c>
      <c r="J13" s="53">
        <v>5</v>
      </c>
      <c r="K13" s="46">
        <f>I13*100/I9</f>
        <v>113.56687898089173</v>
      </c>
      <c r="L13" s="47" t="s">
        <v>12</v>
      </c>
      <c r="M13" s="140" t="s">
        <v>91</v>
      </c>
    </row>
    <row r="14" spans="1:13" s="43" customFormat="1" ht="30" customHeight="1">
      <c r="A14" s="53">
        <v>7</v>
      </c>
      <c r="B14" s="54" t="s">
        <v>70</v>
      </c>
      <c r="C14" s="53">
        <v>1</v>
      </c>
      <c r="D14" s="50" t="s">
        <v>37</v>
      </c>
      <c r="E14" s="46">
        <v>130</v>
      </c>
      <c r="F14" s="45">
        <v>0.31527777777777777</v>
      </c>
      <c r="G14" s="45">
        <v>0.8833333333333333</v>
      </c>
      <c r="H14" s="45">
        <v>0.10972222222222222</v>
      </c>
      <c r="I14" s="88">
        <f>F14+G14+H14</f>
        <v>1.3083333333333333</v>
      </c>
      <c r="J14" s="53">
        <v>6</v>
      </c>
      <c r="K14" s="46">
        <f>I14*100/I9</f>
        <v>120.00000000000001</v>
      </c>
      <c r="L14" s="47" t="s">
        <v>12</v>
      </c>
      <c r="M14" s="139" t="s">
        <v>92</v>
      </c>
    </row>
    <row r="15" spans="1:13" s="43" customFormat="1" ht="30" customHeight="1">
      <c r="A15" s="53">
        <v>8</v>
      </c>
      <c r="B15" s="54" t="s">
        <v>69</v>
      </c>
      <c r="C15" s="53" t="s">
        <v>12</v>
      </c>
      <c r="D15" s="49" t="s">
        <v>40</v>
      </c>
      <c r="E15" s="46">
        <v>80</v>
      </c>
      <c r="F15" s="45">
        <v>0.31805555555555554</v>
      </c>
      <c r="G15" s="45">
        <v>0.9791666666666666</v>
      </c>
      <c r="H15" s="45">
        <v>0.09305555555555556</v>
      </c>
      <c r="I15" s="88">
        <f t="shared" si="0"/>
        <v>1.3902777777777775</v>
      </c>
      <c r="J15" s="53">
        <v>7</v>
      </c>
      <c r="K15" s="46">
        <f>I15*100/I9</f>
        <v>127.51592356687897</v>
      </c>
      <c r="L15" s="47">
        <v>1</v>
      </c>
      <c r="M15" s="139" t="s">
        <v>93</v>
      </c>
    </row>
    <row r="16" spans="1:13" s="43" customFormat="1" ht="30" customHeight="1">
      <c r="A16" s="53">
        <v>9</v>
      </c>
      <c r="B16" s="54" t="s">
        <v>71</v>
      </c>
      <c r="C16" s="53" t="s">
        <v>12</v>
      </c>
      <c r="D16" s="49" t="s">
        <v>35</v>
      </c>
      <c r="E16" s="46">
        <v>60</v>
      </c>
      <c r="F16" s="45">
        <v>0.3298611111111111</v>
      </c>
      <c r="G16" s="45">
        <v>0.9652777777777778</v>
      </c>
      <c r="H16" s="45">
        <v>0.11944444444444445</v>
      </c>
      <c r="I16" s="88">
        <f t="shared" si="0"/>
        <v>1.4145833333333333</v>
      </c>
      <c r="J16" s="53">
        <v>8</v>
      </c>
      <c r="K16" s="46">
        <f>I16*100/I9</f>
        <v>129.74522292993632</v>
      </c>
      <c r="L16" s="47">
        <v>1</v>
      </c>
      <c r="M16" s="139" t="s">
        <v>94</v>
      </c>
    </row>
    <row r="17" spans="1:13" s="43" customFormat="1" ht="30" customHeight="1">
      <c r="A17" s="53">
        <v>10</v>
      </c>
      <c r="B17" s="54" t="s">
        <v>81</v>
      </c>
      <c r="C17" s="53">
        <v>1</v>
      </c>
      <c r="D17" s="49" t="s">
        <v>49</v>
      </c>
      <c r="E17" s="46">
        <v>40</v>
      </c>
      <c r="F17" s="45">
        <v>0.3506944444444444</v>
      </c>
      <c r="G17" s="45">
        <v>0.8916666666666666</v>
      </c>
      <c r="H17" s="45">
        <v>0.17708333333333334</v>
      </c>
      <c r="I17" s="88">
        <f t="shared" si="0"/>
        <v>1.4194444444444443</v>
      </c>
      <c r="J17" s="53">
        <v>9</v>
      </c>
      <c r="K17" s="46">
        <f>I17*100/I9</f>
        <v>130.19108280254775</v>
      </c>
      <c r="L17" s="47">
        <v>2</v>
      </c>
      <c r="M17" s="139" t="s">
        <v>95</v>
      </c>
    </row>
    <row r="18" spans="1:13" s="43" customFormat="1" ht="30" customHeight="1">
      <c r="A18" s="53">
        <v>4</v>
      </c>
      <c r="B18" s="54" t="s">
        <v>44</v>
      </c>
      <c r="C18" s="53">
        <v>1</v>
      </c>
      <c r="D18" s="49" t="s">
        <v>32</v>
      </c>
      <c r="E18" s="46">
        <v>40</v>
      </c>
      <c r="F18" s="45">
        <v>0.2736111111111111</v>
      </c>
      <c r="G18" s="45"/>
      <c r="H18" s="45"/>
      <c r="I18" s="88">
        <f t="shared" si="0"/>
        <v>0.2736111111111111</v>
      </c>
      <c r="J18" s="53">
        <v>10</v>
      </c>
      <c r="K18" s="46"/>
      <c r="L18" s="47"/>
      <c r="M18" s="139" t="s">
        <v>96</v>
      </c>
    </row>
    <row r="19" spans="1:13" s="43" customFormat="1" ht="30" customHeight="1">
      <c r="A19" s="53">
        <v>11</v>
      </c>
      <c r="B19" s="54" t="s">
        <v>113</v>
      </c>
      <c r="C19" s="53">
        <v>1</v>
      </c>
      <c r="D19" s="50" t="s">
        <v>32</v>
      </c>
      <c r="E19" s="46">
        <v>40</v>
      </c>
      <c r="F19" s="45">
        <v>0.3611111111111111</v>
      </c>
      <c r="G19" s="45"/>
      <c r="H19" s="45"/>
      <c r="I19" s="88">
        <f t="shared" si="0"/>
        <v>0.3611111111111111</v>
      </c>
      <c r="J19" s="53">
        <v>11</v>
      </c>
      <c r="K19" s="46"/>
      <c r="L19" s="47"/>
      <c r="M19" s="139" t="s">
        <v>97</v>
      </c>
    </row>
    <row r="20" spans="1:13" s="43" customFormat="1" ht="30" customHeight="1" thickBot="1">
      <c r="A20" s="62">
        <v>12</v>
      </c>
      <c r="B20" s="55" t="s">
        <v>23</v>
      </c>
      <c r="C20" s="62" t="s">
        <v>12</v>
      </c>
      <c r="D20" s="51" t="s">
        <v>48</v>
      </c>
      <c r="E20" s="48">
        <v>80</v>
      </c>
      <c r="F20" s="86">
        <v>0.37152777777777773</v>
      </c>
      <c r="G20" s="86"/>
      <c r="H20" s="86"/>
      <c r="I20" s="89">
        <f t="shared" si="0"/>
        <v>0.37152777777777773</v>
      </c>
      <c r="J20" s="62">
        <v>12</v>
      </c>
      <c r="K20" s="48"/>
      <c r="L20" s="141"/>
      <c r="M20" s="139" t="s">
        <v>98</v>
      </c>
    </row>
    <row r="21" spans="1:12" s="1" customFormat="1" ht="23.25" customHeight="1" thickBot="1">
      <c r="A21" s="7"/>
      <c r="B21" s="9"/>
      <c r="C21" s="95">
        <v>660</v>
      </c>
      <c r="D21" s="7"/>
      <c r="E21" s="94">
        <v>710</v>
      </c>
      <c r="F21" s="10"/>
      <c r="G21" s="8"/>
      <c r="H21" s="8"/>
      <c r="I21" s="8"/>
      <c r="J21" s="7"/>
      <c r="K21" s="9"/>
      <c r="L21" s="7"/>
    </row>
    <row r="22" spans="1:12" ht="24" thickBot="1">
      <c r="A22" s="20"/>
      <c r="B22" s="13" t="s">
        <v>4</v>
      </c>
      <c r="C22" s="72" t="s">
        <v>2</v>
      </c>
      <c r="D22" s="69">
        <v>5</v>
      </c>
      <c r="E22" s="85">
        <f>I9</f>
        <v>1.0902777777777777</v>
      </c>
      <c r="F22" s="14"/>
      <c r="G22" s="15"/>
      <c r="H22" s="15"/>
      <c r="I22" s="15"/>
      <c r="J22" s="16"/>
      <c r="K22" s="16"/>
      <c r="L22" s="16"/>
    </row>
    <row r="23" spans="1:12" ht="24" thickBot="1">
      <c r="A23" s="20"/>
      <c r="B23" s="17" t="s">
        <v>5</v>
      </c>
      <c r="C23" s="72" t="s">
        <v>3</v>
      </c>
      <c r="D23" s="70">
        <v>710</v>
      </c>
      <c r="E23" s="68" t="s">
        <v>8</v>
      </c>
      <c r="F23" s="14"/>
      <c r="G23" s="15"/>
      <c r="H23" s="15"/>
      <c r="I23" s="15"/>
      <c r="J23" s="16"/>
      <c r="K23" s="16"/>
      <c r="L23" s="16"/>
    </row>
    <row r="24" spans="1:12" ht="24" thickBot="1">
      <c r="A24" s="7"/>
      <c r="B24" s="17" t="s">
        <v>13</v>
      </c>
      <c r="C24" s="73" t="s">
        <v>9</v>
      </c>
      <c r="D24" s="90" t="s">
        <v>65</v>
      </c>
      <c r="E24" s="71">
        <v>125</v>
      </c>
      <c r="F24" s="14"/>
      <c r="G24" s="15"/>
      <c r="H24" s="15"/>
      <c r="I24" s="15"/>
      <c r="J24" s="16"/>
      <c r="K24" s="16"/>
      <c r="L24" s="16"/>
    </row>
    <row r="25" spans="2:12" ht="24" thickBot="1">
      <c r="B25" s="17" t="s">
        <v>60</v>
      </c>
      <c r="C25" s="73" t="s">
        <v>12</v>
      </c>
      <c r="D25" s="91" t="s">
        <v>66</v>
      </c>
      <c r="E25" s="71">
        <v>125</v>
      </c>
      <c r="F25" s="14"/>
      <c r="G25" s="15"/>
      <c r="H25" s="15"/>
      <c r="I25" s="15"/>
      <c r="J25" s="16"/>
      <c r="K25" s="16"/>
      <c r="L25" s="16"/>
    </row>
    <row r="26" spans="1:12" ht="28.5" thickBot="1">
      <c r="A26" s="56"/>
      <c r="B26" s="17" t="s">
        <v>14</v>
      </c>
      <c r="C26" s="73" t="s">
        <v>6</v>
      </c>
      <c r="D26" s="85">
        <f>E22*E26/100</f>
        <v>1.4173611111111108</v>
      </c>
      <c r="E26" s="71">
        <v>130</v>
      </c>
      <c r="F26" s="14"/>
      <c r="G26" s="15"/>
      <c r="H26" s="15"/>
      <c r="I26" s="15"/>
      <c r="J26" s="16"/>
      <c r="K26" s="16"/>
      <c r="L26" s="16"/>
    </row>
    <row r="27" spans="1:12" ht="28.5" thickBot="1">
      <c r="A27" s="56"/>
      <c r="B27" s="119"/>
      <c r="C27" s="72" t="s">
        <v>7</v>
      </c>
      <c r="D27" s="85">
        <f>E22*E27/100</f>
        <v>1.6354166666666665</v>
      </c>
      <c r="E27" s="68">
        <v>150</v>
      </c>
      <c r="F27" s="14"/>
      <c r="G27" s="15"/>
      <c r="H27" s="15"/>
      <c r="I27" s="15"/>
      <c r="J27" s="16"/>
      <c r="K27" s="16"/>
      <c r="L27" s="16"/>
    </row>
    <row r="28" spans="1:8" ht="15.75">
      <c r="A28" s="19"/>
      <c r="B28" s="1"/>
      <c r="C28" s="1"/>
      <c r="F28" s="6"/>
      <c r="G28" s="5"/>
      <c r="H28" s="5"/>
    </row>
    <row r="29" spans="2:11" s="67" customFormat="1" ht="30" customHeight="1">
      <c r="B29" s="67" t="s">
        <v>29</v>
      </c>
      <c r="E29" s="149" t="s">
        <v>41</v>
      </c>
      <c r="F29" s="149"/>
      <c r="G29" s="149"/>
      <c r="H29" s="149"/>
      <c r="I29" s="149"/>
      <c r="J29" s="149"/>
      <c r="K29" s="149"/>
    </row>
    <row r="30" spans="5:10" s="67" customFormat="1" ht="30" customHeight="1">
      <c r="E30" s="118"/>
      <c r="F30" s="118"/>
      <c r="G30" s="118"/>
      <c r="H30" s="118"/>
      <c r="I30" s="118"/>
      <c r="J30" s="118"/>
    </row>
    <row r="31" spans="2:11" s="67" customFormat="1" ht="27" customHeight="1">
      <c r="B31" s="67" t="s">
        <v>30</v>
      </c>
      <c r="E31" s="149" t="s">
        <v>42</v>
      </c>
      <c r="F31" s="149"/>
      <c r="G31" s="149"/>
      <c r="H31" s="149"/>
      <c r="I31" s="149"/>
      <c r="J31" s="149"/>
      <c r="K31" s="149"/>
    </row>
  </sheetData>
  <sheetProtection/>
  <mergeCells count="11">
    <mergeCell ref="L7:L8"/>
    <mergeCell ref="D7:D8"/>
    <mergeCell ref="K7:K8"/>
    <mergeCell ref="E29:K29"/>
    <mergeCell ref="E31:K31"/>
    <mergeCell ref="A7:A8"/>
    <mergeCell ref="B7:B8"/>
    <mergeCell ref="C7:C8"/>
    <mergeCell ref="E7:E8"/>
    <mergeCell ref="F7:I7"/>
    <mergeCell ref="J7:J8"/>
  </mergeCells>
  <printOptions/>
  <pageMargins left="0.37" right="0.75" top="0.56" bottom="0.57" header="0.5" footer="0.3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28125" style="18" bestFit="1" customWidth="1"/>
    <col min="2" max="2" width="35.57421875" style="2" customWidth="1"/>
    <col min="3" max="3" width="15.140625" style="3" customWidth="1"/>
    <col min="4" max="4" width="44.28125" style="3" customWidth="1"/>
    <col min="5" max="5" width="14.57421875" style="3" customWidth="1"/>
    <col min="6" max="6" width="12.00390625" style="4" customWidth="1"/>
    <col min="7" max="7" width="12.00390625" style="3" customWidth="1"/>
    <col min="8" max="8" width="11.57421875" style="3" customWidth="1"/>
    <col min="9" max="9" width="18.28125" style="3" customWidth="1"/>
    <col min="10" max="10" width="11.7109375" style="2" customWidth="1"/>
    <col min="11" max="11" width="21.7109375" style="2" customWidth="1"/>
    <col min="12" max="12" width="12.28125" style="2" customWidth="1"/>
    <col min="13" max="13" width="14.28125" style="2" customWidth="1"/>
    <col min="14" max="16384" width="9.140625" style="2" customWidth="1"/>
  </cols>
  <sheetData>
    <row r="1" spans="1:8" s="39" customFormat="1" ht="36.75" customHeight="1">
      <c r="A1" s="38"/>
      <c r="D1" s="40"/>
      <c r="E1" s="41" t="s">
        <v>63</v>
      </c>
      <c r="F1" s="42"/>
      <c r="G1" s="40"/>
      <c r="H1" s="40"/>
    </row>
    <row r="2" spans="1:8" s="39" customFormat="1" ht="36.75" customHeight="1">
      <c r="A2" s="38"/>
      <c r="D2" s="40"/>
      <c r="E2" s="41" t="s">
        <v>45</v>
      </c>
      <c r="F2" s="42"/>
      <c r="G2" s="40"/>
      <c r="H2" s="40"/>
    </row>
    <row r="3" spans="5:11" ht="33">
      <c r="E3" s="37" t="s">
        <v>62</v>
      </c>
      <c r="I3" s="2"/>
      <c r="K3" s="84"/>
    </row>
    <row r="4" spans="5:11" ht="26.25">
      <c r="E4" s="27" t="s">
        <v>43</v>
      </c>
      <c r="I4" s="2"/>
      <c r="K4" s="84"/>
    </row>
    <row r="5" ht="15.75">
      <c r="I5" s="2"/>
    </row>
    <row r="6" spans="1:9" ht="21" thickBot="1">
      <c r="A6" s="2"/>
      <c r="B6" s="28" t="s">
        <v>61</v>
      </c>
      <c r="H6" s="2"/>
      <c r="I6" s="29" t="s">
        <v>111</v>
      </c>
    </row>
    <row r="7" spans="1:12" s="43" customFormat="1" ht="26.25" customHeight="1" thickBot="1">
      <c r="A7" s="145" t="s">
        <v>56</v>
      </c>
      <c r="B7" s="150" t="s">
        <v>57</v>
      </c>
      <c r="C7" s="145" t="s">
        <v>58</v>
      </c>
      <c r="D7" s="152" t="s">
        <v>55</v>
      </c>
      <c r="E7" s="145" t="s">
        <v>59</v>
      </c>
      <c r="F7" s="148" t="s">
        <v>86</v>
      </c>
      <c r="G7" s="148"/>
      <c r="H7" s="148"/>
      <c r="I7" s="148"/>
      <c r="J7" s="145" t="s">
        <v>1</v>
      </c>
      <c r="K7" s="145" t="s">
        <v>64</v>
      </c>
      <c r="L7" s="145" t="s">
        <v>54</v>
      </c>
    </row>
    <row r="8" spans="1:12" s="43" customFormat="1" ht="24.75" customHeight="1" thickBot="1">
      <c r="A8" s="146"/>
      <c r="B8" s="151"/>
      <c r="C8" s="146"/>
      <c r="D8" s="153"/>
      <c r="E8" s="146"/>
      <c r="F8" s="81" t="s">
        <v>50</v>
      </c>
      <c r="G8" s="82" t="s">
        <v>51</v>
      </c>
      <c r="H8" s="82" t="s">
        <v>52</v>
      </c>
      <c r="I8" s="83" t="s">
        <v>53</v>
      </c>
      <c r="J8" s="146"/>
      <c r="K8" s="146"/>
      <c r="L8" s="146"/>
    </row>
    <row r="9" spans="1:13" s="43" customFormat="1" ht="30" customHeight="1">
      <c r="A9" s="104">
        <v>1</v>
      </c>
      <c r="B9" s="105" t="s">
        <v>72</v>
      </c>
      <c r="C9" s="106" t="s">
        <v>12</v>
      </c>
      <c r="D9" s="107" t="s">
        <v>40</v>
      </c>
      <c r="E9" s="108">
        <v>60</v>
      </c>
      <c r="F9" s="109">
        <v>0.28958333333333336</v>
      </c>
      <c r="G9" s="109">
        <v>0.7069444444444444</v>
      </c>
      <c r="H9" s="109">
        <v>0.09861111111111111</v>
      </c>
      <c r="I9" s="110">
        <f aca="true" t="shared" si="0" ref="I9:I21">F9+G9+H9</f>
        <v>1.0951388888888889</v>
      </c>
      <c r="J9" s="111">
        <v>1</v>
      </c>
      <c r="K9" s="108">
        <f>I9*100/E23</f>
        <v>100</v>
      </c>
      <c r="L9" s="112" t="s">
        <v>9</v>
      </c>
      <c r="M9" s="43" t="s">
        <v>99</v>
      </c>
    </row>
    <row r="10" spans="1:13" s="43" customFormat="1" ht="30" customHeight="1">
      <c r="A10" s="53">
        <v>2</v>
      </c>
      <c r="B10" s="97" t="s">
        <v>16</v>
      </c>
      <c r="C10" s="61" t="s">
        <v>12</v>
      </c>
      <c r="D10" s="98" t="s">
        <v>73</v>
      </c>
      <c r="E10" s="57">
        <v>40</v>
      </c>
      <c r="F10" s="58">
        <v>0.3229166666666667</v>
      </c>
      <c r="G10" s="58">
        <v>0.7152777777777778</v>
      </c>
      <c r="H10" s="58">
        <v>0.10625</v>
      </c>
      <c r="I10" s="99">
        <f t="shared" si="0"/>
        <v>1.1444444444444444</v>
      </c>
      <c r="J10" s="100">
        <v>2</v>
      </c>
      <c r="K10" s="57">
        <f>I10*100/I9</f>
        <v>104.50221940393152</v>
      </c>
      <c r="L10" s="59" t="s">
        <v>12</v>
      </c>
      <c r="M10" s="43" t="s">
        <v>100</v>
      </c>
    </row>
    <row r="11" spans="1:13" s="43" customFormat="1" ht="30" customHeight="1">
      <c r="A11" s="53">
        <v>6</v>
      </c>
      <c r="B11" s="96" t="s">
        <v>22</v>
      </c>
      <c r="C11" s="61">
        <v>1</v>
      </c>
      <c r="D11" s="101" t="s">
        <v>40</v>
      </c>
      <c r="E11" s="57">
        <v>20</v>
      </c>
      <c r="F11" s="58">
        <v>0.35555555555555557</v>
      </c>
      <c r="G11" s="58">
        <v>0.7222222222222222</v>
      </c>
      <c r="H11" s="58">
        <v>0.11597222222222221</v>
      </c>
      <c r="I11" s="99">
        <f>F11+G11+H11</f>
        <v>1.1937499999999999</v>
      </c>
      <c r="J11" s="100">
        <v>3</v>
      </c>
      <c r="K11" s="57">
        <f>I11*100/I9</f>
        <v>109.00443880786302</v>
      </c>
      <c r="L11" s="59" t="s">
        <v>12</v>
      </c>
      <c r="M11" s="43" t="s">
        <v>101</v>
      </c>
    </row>
    <row r="12" spans="1:13" s="43" customFormat="1" ht="30" customHeight="1">
      <c r="A12" s="53">
        <v>7</v>
      </c>
      <c r="B12" s="97" t="s">
        <v>19</v>
      </c>
      <c r="C12" s="61" t="s">
        <v>12</v>
      </c>
      <c r="D12" s="98" t="s">
        <v>32</v>
      </c>
      <c r="E12" s="57">
        <v>40</v>
      </c>
      <c r="F12" s="58">
        <v>0.36041666666666666</v>
      </c>
      <c r="G12" s="58">
        <v>0.7777777777777778</v>
      </c>
      <c r="H12" s="58">
        <v>0.1173611111111111</v>
      </c>
      <c r="I12" s="99">
        <f t="shared" si="0"/>
        <v>1.2555555555555555</v>
      </c>
      <c r="J12" s="61">
        <v>4</v>
      </c>
      <c r="K12" s="57">
        <f>I12*100/I9</f>
        <v>114.64806594800254</v>
      </c>
      <c r="L12" s="59" t="s">
        <v>12</v>
      </c>
      <c r="M12" s="43" t="s">
        <v>102</v>
      </c>
    </row>
    <row r="13" spans="1:13" s="66" customFormat="1" ht="30" customHeight="1">
      <c r="A13" s="53">
        <v>9</v>
      </c>
      <c r="B13" s="97" t="s">
        <v>25</v>
      </c>
      <c r="C13" s="61">
        <v>1</v>
      </c>
      <c r="D13" s="98" t="s">
        <v>40</v>
      </c>
      <c r="E13" s="57">
        <v>20</v>
      </c>
      <c r="F13" s="58">
        <v>0.36319444444444443</v>
      </c>
      <c r="G13" s="58">
        <v>0.751388888888889</v>
      </c>
      <c r="H13" s="58">
        <v>0.1625</v>
      </c>
      <c r="I13" s="99">
        <f t="shared" si="0"/>
        <v>1.2770833333333336</v>
      </c>
      <c r="J13" s="61">
        <v>5</v>
      </c>
      <c r="K13" s="57">
        <f>I13*100/I9</f>
        <v>116.61382371591633</v>
      </c>
      <c r="L13" s="59" t="s">
        <v>12</v>
      </c>
      <c r="M13" s="43" t="s">
        <v>103</v>
      </c>
    </row>
    <row r="14" spans="1:13" s="43" customFormat="1" ht="30" customHeight="1">
      <c r="A14" s="53">
        <v>8</v>
      </c>
      <c r="B14" s="97" t="s">
        <v>75</v>
      </c>
      <c r="C14" s="61">
        <v>1</v>
      </c>
      <c r="D14" s="98" t="s">
        <v>76</v>
      </c>
      <c r="E14" s="57">
        <v>20</v>
      </c>
      <c r="F14" s="58">
        <v>0.3611111111111111</v>
      </c>
      <c r="G14" s="58">
        <v>0.7520833333333333</v>
      </c>
      <c r="H14" s="58">
        <v>0.16597222222222222</v>
      </c>
      <c r="I14" s="99">
        <f t="shared" si="0"/>
        <v>1.2791666666666666</v>
      </c>
      <c r="J14" s="61">
        <v>6</v>
      </c>
      <c r="K14" s="57">
        <f>I14*100/I9</f>
        <v>116.80405833861762</v>
      </c>
      <c r="L14" s="59" t="s">
        <v>12</v>
      </c>
      <c r="M14" s="43" t="s">
        <v>104</v>
      </c>
    </row>
    <row r="15" spans="1:13" s="43" customFormat="1" ht="30" customHeight="1">
      <c r="A15" s="53">
        <v>4</v>
      </c>
      <c r="B15" s="97" t="s">
        <v>74</v>
      </c>
      <c r="C15" s="61">
        <v>1</v>
      </c>
      <c r="D15" s="98" t="s">
        <v>40</v>
      </c>
      <c r="E15" s="57">
        <v>20</v>
      </c>
      <c r="F15" s="58">
        <v>0.3423611111111111</v>
      </c>
      <c r="G15" s="58">
        <v>0.8402777777777778</v>
      </c>
      <c r="H15" s="58">
        <v>0.10555555555555556</v>
      </c>
      <c r="I15" s="99">
        <f>F15+G15+H15</f>
        <v>1.2881944444444446</v>
      </c>
      <c r="J15" s="61">
        <v>7</v>
      </c>
      <c r="K15" s="57">
        <f>I15*100/I9</f>
        <v>117.62840837032341</v>
      </c>
      <c r="L15" s="59" t="s">
        <v>12</v>
      </c>
      <c r="M15" s="43" t="s">
        <v>105</v>
      </c>
    </row>
    <row r="16" spans="1:13" s="43" customFormat="1" ht="30" customHeight="1">
      <c r="A16" s="53">
        <v>5</v>
      </c>
      <c r="B16" s="97" t="s">
        <v>18</v>
      </c>
      <c r="C16" s="61">
        <v>1</v>
      </c>
      <c r="D16" s="98" t="s">
        <v>40</v>
      </c>
      <c r="E16" s="57">
        <v>20</v>
      </c>
      <c r="F16" s="58">
        <v>0.35000000000000003</v>
      </c>
      <c r="G16" s="58">
        <v>0.80625</v>
      </c>
      <c r="H16" s="58">
        <v>0.13958333333333334</v>
      </c>
      <c r="I16" s="99">
        <f t="shared" si="0"/>
        <v>1.2958333333333334</v>
      </c>
      <c r="J16" s="61">
        <v>8</v>
      </c>
      <c r="K16" s="57">
        <f>I16*100/I9</f>
        <v>118.3259353202283</v>
      </c>
      <c r="L16" s="59" t="s">
        <v>12</v>
      </c>
      <c r="M16" s="43" t="s">
        <v>106</v>
      </c>
    </row>
    <row r="17" spans="1:13" s="43" customFormat="1" ht="30" customHeight="1">
      <c r="A17" s="53">
        <v>10</v>
      </c>
      <c r="B17" s="97" t="s">
        <v>17</v>
      </c>
      <c r="C17" s="61" t="s">
        <v>12</v>
      </c>
      <c r="D17" s="101" t="s">
        <v>48</v>
      </c>
      <c r="E17" s="57">
        <v>40</v>
      </c>
      <c r="F17" s="58">
        <v>0.36874999999999997</v>
      </c>
      <c r="G17" s="58">
        <v>0.8590277777777778</v>
      </c>
      <c r="H17" s="58">
        <v>0.12638888888888888</v>
      </c>
      <c r="I17" s="99">
        <f t="shared" si="0"/>
        <v>1.3541666666666667</v>
      </c>
      <c r="J17" s="61">
        <v>9</v>
      </c>
      <c r="K17" s="57">
        <f>I17*100/I9</f>
        <v>123.65250475586558</v>
      </c>
      <c r="L17" s="59">
        <v>2</v>
      </c>
      <c r="M17" s="43" t="s">
        <v>103</v>
      </c>
    </row>
    <row r="18" spans="1:13" s="43" customFormat="1" ht="30" customHeight="1">
      <c r="A18" s="53">
        <v>3</v>
      </c>
      <c r="B18" s="97" t="s">
        <v>79</v>
      </c>
      <c r="C18" s="61">
        <v>1</v>
      </c>
      <c r="D18" s="98" t="s">
        <v>40</v>
      </c>
      <c r="E18" s="57">
        <v>20</v>
      </c>
      <c r="F18" s="58">
        <v>0.3277777777777778</v>
      </c>
      <c r="G18" s="58">
        <v>0.8708333333333332</v>
      </c>
      <c r="H18" s="58">
        <v>0.17430555555555557</v>
      </c>
      <c r="I18" s="99">
        <f t="shared" si="0"/>
        <v>1.3729166666666666</v>
      </c>
      <c r="J18" s="61">
        <v>10</v>
      </c>
      <c r="K18" s="57">
        <f>I18*100/I9</f>
        <v>125.36461636017755</v>
      </c>
      <c r="L18" s="59">
        <v>2</v>
      </c>
      <c r="M18" s="43" t="s">
        <v>107</v>
      </c>
    </row>
    <row r="19" spans="1:13" s="43" customFormat="1" ht="30" customHeight="1">
      <c r="A19" s="53">
        <v>12</v>
      </c>
      <c r="B19" s="97" t="s">
        <v>24</v>
      </c>
      <c r="C19" s="63">
        <v>1</v>
      </c>
      <c r="D19" s="101" t="s">
        <v>32</v>
      </c>
      <c r="E19" s="57">
        <v>20</v>
      </c>
      <c r="F19" s="58"/>
      <c r="G19" s="58"/>
      <c r="H19" s="58">
        <v>0.13472222222222222</v>
      </c>
      <c r="I19" s="99">
        <f t="shared" si="0"/>
        <v>0.13472222222222222</v>
      </c>
      <c r="J19" s="61">
        <v>11</v>
      </c>
      <c r="K19" s="57"/>
      <c r="L19" s="59"/>
      <c r="M19" s="43" t="s">
        <v>108</v>
      </c>
    </row>
    <row r="20" spans="1:13" s="43" customFormat="1" ht="30" customHeight="1">
      <c r="A20" s="53">
        <v>11</v>
      </c>
      <c r="B20" s="102" t="s">
        <v>77</v>
      </c>
      <c r="C20" s="61">
        <v>1</v>
      </c>
      <c r="D20" s="101" t="s">
        <v>76</v>
      </c>
      <c r="E20" s="57">
        <v>20</v>
      </c>
      <c r="F20" s="58"/>
      <c r="G20" s="58"/>
      <c r="H20" s="58">
        <v>0.20833333333333334</v>
      </c>
      <c r="I20" s="99">
        <f t="shared" si="0"/>
        <v>0.20833333333333334</v>
      </c>
      <c r="J20" s="61">
        <v>12</v>
      </c>
      <c r="K20" s="57"/>
      <c r="L20" s="59"/>
      <c r="M20" s="43" t="s">
        <v>109</v>
      </c>
    </row>
    <row r="21" spans="1:13" s="43" customFormat="1" ht="30" customHeight="1" thickBot="1">
      <c r="A21" s="62">
        <v>13</v>
      </c>
      <c r="B21" s="113" t="s">
        <v>78</v>
      </c>
      <c r="C21" s="65">
        <v>1</v>
      </c>
      <c r="D21" s="114" t="s">
        <v>48</v>
      </c>
      <c r="E21" s="60">
        <v>20</v>
      </c>
      <c r="F21" s="115"/>
      <c r="G21" s="116"/>
      <c r="H21" s="116">
        <v>0.23263888888888887</v>
      </c>
      <c r="I21" s="117">
        <f t="shared" si="0"/>
        <v>0.23263888888888887</v>
      </c>
      <c r="J21" s="64">
        <v>13</v>
      </c>
      <c r="K21" s="60"/>
      <c r="L21" s="103"/>
      <c r="M21" s="43" t="s">
        <v>110</v>
      </c>
    </row>
    <row r="22" spans="1:12" s="1" customFormat="1" ht="23.25" customHeight="1" thickBot="1">
      <c r="A22" s="7"/>
      <c r="B22" s="9"/>
      <c r="C22" s="95">
        <v>400</v>
      </c>
      <c r="D22" s="7"/>
      <c r="E22" s="94">
        <v>400</v>
      </c>
      <c r="F22" s="10"/>
      <c r="G22" s="8"/>
      <c r="H22" s="8"/>
      <c r="I22" s="8"/>
      <c r="J22" s="7"/>
      <c r="K22" s="9"/>
      <c r="L22" s="7"/>
    </row>
    <row r="23" spans="1:12" ht="24" thickBot="1">
      <c r="A23" s="20"/>
      <c r="B23" s="13" t="s">
        <v>4</v>
      </c>
      <c r="C23" s="72" t="s">
        <v>2</v>
      </c>
      <c r="D23" s="69">
        <v>5</v>
      </c>
      <c r="E23" s="85">
        <f>I9</f>
        <v>1.0951388888888889</v>
      </c>
      <c r="F23" s="14"/>
      <c r="G23" s="15"/>
      <c r="H23" s="15"/>
      <c r="I23" s="15"/>
      <c r="J23" s="16"/>
      <c r="K23" s="16"/>
      <c r="L23" s="16"/>
    </row>
    <row r="24" spans="1:12" ht="24" thickBot="1">
      <c r="A24" s="20"/>
      <c r="B24" s="17" t="s">
        <v>5</v>
      </c>
      <c r="C24" s="72" t="s">
        <v>3</v>
      </c>
      <c r="D24" s="70">
        <v>400</v>
      </c>
      <c r="E24" s="68" t="s">
        <v>8</v>
      </c>
      <c r="F24" s="14"/>
      <c r="G24" s="15"/>
      <c r="H24" s="15"/>
      <c r="I24" s="15"/>
      <c r="J24" s="16"/>
      <c r="K24" s="16"/>
      <c r="L24" s="16"/>
    </row>
    <row r="25" spans="1:12" ht="24" thickBot="1">
      <c r="A25" s="7"/>
      <c r="B25" s="17" t="s">
        <v>13</v>
      </c>
      <c r="C25" s="73" t="s">
        <v>9</v>
      </c>
      <c r="D25" s="90" t="s">
        <v>80</v>
      </c>
      <c r="E25" s="71"/>
      <c r="F25" s="14"/>
      <c r="G25" s="15"/>
      <c r="H25" s="15"/>
      <c r="I25" s="15"/>
      <c r="J25" s="16"/>
      <c r="K25" s="16"/>
      <c r="L25" s="16"/>
    </row>
    <row r="26" spans="2:12" ht="24" thickBot="1">
      <c r="B26" s="17" t="s">
        <v>60</v>
      </c>
      <c r="C26" s="73" t="s">
        <v>12</v>
      </c>
      <c r="D26" s="91" t="s">
        <v>85</v>
      </c>
      <c r="E26" s="71"/>
      <c r="F26" s="14"/>
      <c r="G26" s="15"/>
      <c r="H26" s="15"/>
      <c r="I26" s="15"/>
      <c r="J26" s="16"/>
      <c r="K26" s="16"/>
      <c r="L26" s="16"/>
    </row>
    <row r="27" spans="1:12" ht="28.5" thickBot="1">
      <c r="A27" s="56"/>
      <c r="B27" s="17" t="s">
        <v>84</v>
      </c>
      <c r="C27" s="73" t="s">
        <v>6</v>
      </c>
      <c r="D27" s="85">
        <f>E23*E27/100</f>
        <v>1.3470208333333331</v>
      </c>
      <c r="E27" s="71">
        <v>123</v>
      </c>
      <c r="F27" s="14"/>
      <c r="G27" s="15"/>
      <c r="H27" s="15"/>
      <c r="I27" s="15"/>
      <c r="J27" s="16"/>
      <c r="K27" s="16"/>
      <c r="L27" s="16"/>
    </row>
    <row r="28" spans="1:12" ht="28.5" thickBot="1">
      <c r="A28" s="56"/>
      <c r="B28" s="119"/>
      <c r="C28" s="72" t="s">
        <v>7</v>
      </c>
      <c r="D28" s="85">
        <f>E23*E28/100</f>
        <v>1.5550972222222221</v>
      </c>
      <c r="E28" s="68">
        <v>142</v>
      </c>
      <c r="F28" s="14"/>
      <c r="G28" s="15"/>
      <c r="H28" s="15"/>
      <c r="I28" s="15"/>
      <c r="J28" s="16"/>
      <c r="K28" s="16"/>
      <c r="L28" s="16"/>
    </row>
    <row r="29" spans="1:8" ht="15.75">
      <c r="A29" s="19"/>
      <c r="B29" s="1"/>
      <c r="C29" s="1"/>
      <c r="F29" s="6"/>
      <c r="G29" s="5"/>
      <c r="H29" s="5"/>
    </row>
    <row r="30" spans="2:11" s="67" customFormat="1" ht="30" customHeight="1">
      <c r="B30" s="67" t="s">
        <v>29</v>
      </c>
      <c r="E30" s="149" t="s">
        <v>41</v>
      </c>
      <c r="F30" s="149"/>
      <c r="G30" s="149"/>
      <c r="H30" s="149"/>
      <c r="I30" s="149"/>
      <c r="J30" s="149"/>
      <c r="K30" s="149"/>
    </row>
    <row r="31" spans="5:11" s="67" customFormat="1" ht="30" customHeight="1">
      <c r="E31" s="118"/>
      <c r="F31" s="118"/>
      <c r="G31" s="118"/>
      <c r="H31" s="118"/>
      <c r="I31" s="118"/>
      <c r="J31" s="118"/>
      <c r="K31" s="118"/>
    </row>
    <row r="32" spans="2:11" s="67" customFormat="1" ht="27" customHeight="1">
      <c r="B32" s="67" t="s">
        <v>30</v>
      </c>
      <c r="E32" s="149" t="s">
        <v>42</v>
      </c>
      <c r="F32" s="149"/>
      <c r="G32" s="149"/>
      <c r="H32" s="149"/>
      <c r="I32" s="149"/>
      <c r="J32" s="149"/>
      <c r="K32" s="149"/>
    </row>
    <row r="33" spans="1:8" ht="23.25">
      <c r="A33" s="12"/>
      <c r="B33" s="1"/>
      <c r="C33" s="1"/>
      <c r="F33" s="6"/>
      <c r="G33" s="5"/>
      <c r="H33" s="5"/>
    </row>
    <row r="37" ht="15.75">
      <c r="A37" s="19"/>
    </row>
  </sheetData>
  <sheetProtection/>
  <mergeCells count="11">
    <mergeCell ref="F7:I7"/>
    <mergeCell ref="J7:J8"/>
    <mergeCell ref="K7:K8"/>
    <mergeCell ref="L7:L8"/>
    <mergeCell ref="E30:K30"/>
    <mergeCell ref="E32:K32"/>
    <mergeCell ref="A7:A8"/>
    <mergeCell ref="B7:B8"/>
    <mergeCell ref="C7:C8"/>
    <mergeCell ref="D7:D8"/>
    <mergeCell ref="E7:E8"/>
  </mergeCells>
  <printOptions/>
  <pageMargins left="0.61" right="0.54" top="0.71" bottom="0.99" header="0.41" footer="0.6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2008-10-25T11:03:31Z</cp:lastPrinted>
  <dcterms:created xsi:type="dcterms:W3CDTF">1996-10-08T23:32:33Z</dcterms:created>
  <dcterms:modified xsi:type="dcterms:W3CDTF">2010-07-16T09:30:24Z</dcterms:modified>
  <cp:category/>
  <cp:version/>
  <cp:contentType/>
  <cp:contentStatus/>
</cp:coreProperties>
</file>