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120" activeTab="5"/>
  </bookViews>
  <sheets>
    <sheet name="Личка М_4" sheetId="1" r:id="rId1"/>
    <sheet name="Личка Ж_4" sheetId="2" r:id="rId2"/>
    <sheet name="Личка М_3" sheetId="3" r:id="rId3"/>
    <sheet name="Личка Ж_3" sheetId="4" r:id="rId4"/>
    <sheet name="Связка М_4" sheetId="5" r:id="rId5"/>
    <sheet name="Связка СМ_4" sheetId="6" r:id="rId6"/>
    <sheet name="Связка М_3" sheetId="7" r:id="rId7"/>
    <sheet name="Связка СМ_3" sheetId="8" r:id="rId8"/>
  </sheets>
  <definedNames/>
  <calcPr fullCalcOnLoad="1"/>
</workbook>
</file>

<file path=xl/sharedStrings.xml><?xml version="1.0" encoding="utf-8"?>
<sst xmlns="http://schemas.openxmlformats.org/spreadsheetml/2006/main" count="985" uniqueCount="216">
  <si>
    <t>№ п/п</t>
  </si>
  <si>
    <t>Участник</t>
  </si>
  <si>
    <t>Разряд</t>
  </si>
  <si>
    <t>Время на дистанции</t>
  </si>
  <si>
    <t>кол-во снятий</t>
  </si>
  <si>
    <t>Отставание от лидера</t>
  </si>
  <si>
    <t>Место</t>
  </si>
  <si>
    <t>% от результата победителя</t>
  </si>
  <si>
    <t>Результат</t>
  </si>
  <si>
    <t>Ориентирование</t>
  </si>
  <si>
    <t>Отсечка</t>
  </si>
  <si>
    <t>БЛОК ЭТАПОВ 1-3. Навесная переправа - спуск в обозначенную зону - навесная переправа</t>
  </si>
  <si>
    <t xml:space="preserve">БЛОК ЭТАПОВ 4-5. Навесная переправа - спуск </t>
  </si>
  <si>
    <t>БЛОК ЭТАПОВ 6-8. Параллельные перила - спуск - подъем</t>
  </si>
  <si>
    <t>Этап 9. Переправа по бревну горизонтальным маятником</t>
  </si>
  <si>
    <t>Этап 10. Брод</t>
  </si>
  <si>
    <t>Этап 11. Подъем с перестежкой</t>
  </si>
  <si>
    <t>БЛОК ЭТАПОВ 1-2. Навесная переправа - спуск в обозначенную зону</t>
  </si>
  <si>
    <t>Этап 3. Параллельные перила</t>
  </si>
  <si>
    <t>Этап 4. Переправа по бревну горизонтальным маятником</t>
  </si>
  <si>
    <t>Этап 5. Брод</t>
  </si>
  <si>
    <t>Этап 6. Подъем с перестежкой</t>
  </si>
  <si>
    <t>Состав</t>
  </si>
  <si>
    <t>Результат связки</t>
  </si>
  <si>
    <t>Этап 1. Навесная переправа вниз</t>
  </si>
  <si>
    <t>Этап 2. Бревно</t>
  </si>
  <si>
    <t>БЛОК ЭТАПОВ 3-4. Навесная переправа вверх - навесная переправа</t>
  </si>
  <si>
    <t>Этап 5. Параллельные перила</t>
  </si>
  <si>
    <t>Этап 6. Спуск с командной страховкой</t>
  </si>
  <si>
    <t>Этап 7. Подъем с командной страховкой</t>
  </si>
  <si>
    <t>БЛОК ЭТАПОВ 3-4. Брод - подъем с командной страховкой</t>
  </si>
  <si>
    <t>Этап 5. Навесная переправа</t>
  </si>
  <si>
    <t xml:space="preserve">Этап 6. Спуск </t>
  </si>
  <si>
    <t>Ваточкин Артем</t>
  </si>
  <si>
    <t>Год рождения</t>
  </si>
  <si>
    <t>"МГСУ-В"</t>
  </si>
  <si>
    <t>г. Москва</t>
  </si>
  <si>
    <t xml:space="preserve">Василенко Василий </t>
  </si>
  <si>
    <t>г. Вологда</t>
  </si>
  <si>
    <t>Лукина Анна</t>
  </si>
  <si>
    <t>КМС</t>
  </si>
  <si>
    <t>Ваточкин Евгений</t>
  </si>
  <si>
    <t>МС</t>
  </si>
  <si>
    <t>"Романтик"</t>
  </si>
  <si>
    <t xml:space="preserve">Ефремчиков Никита </t>
  </si>
  <si>
    <t>"Фебиус"</t>
  </si>
  <si>
    <t xml:space="preserve">Ковалев Олег </t>
  </si>
  <si>
    <t xml:space="preserve">Рычагов Михаил </t>
  </si>
  <si>
    <t>"Эдельвейс"</t>
  </si>
  <si>
    <t xml:space="preserve">Ольховский Дмитрий </t>
  </si>
  <si>
    <t xml:space="preserve">Ольховский Геннадий </t>
  </si>
  <si>
    <t xml:space="preserve">Ольховский Василий </t>
  </si>
  <si>
    <t xml:space="preserve">Дудников Владимир </t>
  </si>
  <si>
    <t xml:space="preserve">Амелин Николай </t>
  </si>
  <si>
    <t>"Азимут"</t>
  </si>
  <si>
    <t xml:space="preserve">Вишняков Александр </t>
  </si>
  <si>
    <t xml:space="preserve">Жуков Станислав </t>
  </si>
  <si>
    <t xml:space="preserve">Савина Юлия </t>
  </si>
  <si>
    <t xml:space="preserve">Галяев Игорь </t>
  </si>
  <si>
    <t>Жук Валентин</t>
  </si>
  <si>
    <t xml:space="preserve">Бибанин Игорь </t>
  </si>
  <si>
    <t xml:space="preserve">Мазенкова Анастасия </t>
  </si>
  <si>
    <t xml:space="preserve">Рябых Сергей </t>
  </si>
  <si>
    <t xml:space="preserve">Холина Варвара </t>
  </si>
  <si>
    <t>"Путник"</t>
  </si>
  <si>
    <t>Звягинцев-Литкенс Владимир</t>
  </si>
  <si>
    <t>Абрамова Екатерина</t>
  </si>
  <si>
    <t>Петруненко Максим</t>
  </si>
  <si>
    <t>Мустафаев Ильдар</t>
  </si>
  <si>
    <t>АГЗ МЧС России</t>
  </si>
  <si>
    <t xml:space="preserve">Другов Александр </t>
  </si>
  <si>
    <t xml:space="preserve">Бушков Роман </t>
  </si>
  <si>
    <t xml:space="preserve">Новиков Данил </t>
  </si>
  <si>
    <t>Григорьев Алексей</t>
  </si>
  <si>
    <t>Чахлов Алексей</t>
  </si>
  <si>
    <t>Берникова Александра</t>
  </si>
  <si>
    <t xml:space="preserve">Ахромеева Елизавета  </t>
  </si>
  <si>
    <t xml:space="preserve">Ковалева Анастасия </t>
  </si>
  <si>
    <t xml:space="preserve">Мольков Денис </t>
  </si>
  <si>
    <t>"ЛяйЛяк"</t>
  </si>
  <si>
    <t>МТУСИ</t>
  </si>
  <si>
    <t xml:space="preserve">Магдалёва Полина </t>
  </si>
  <si>
    <t xml:space="preserve">Артюхова Анна </t>
  </si>
  <si>
    <t>т/к "Звездочка"</t>
  </si>
  <si>
    <t>Котик Валерия</t>
  </si>
  <si>
    <t>Краев Сергей</t>
  </si>
  <si>
    <t>Клейман Юлия</t>
  </si>
  <si>
    <t>Холин Николай</t>
  </si>
  <si>
    <t>Подсобляева Дарья</t>
  </si>
  <si>
    <t xml:space="preserve">Пилько Евгений </t>
  </si>
  <si>
    <t>Захарчук Диана</t>
  </si>
  <si>
    <t>Морозов Александр</t>
  </si>
  <si>
    <t>Кравец Дарья</t>
  </si>
  <si>
    <t>Суслова Мария</t>
  </si>
  <si>
    <t>СТК "АТЛАНТИДА"</t>
  </si>
  <si>
    <t>Акимов Александр</t>
  </si>
  <si>
    <t>Макиев Евгений</t>
  </si>
  <si>
    <t>Зверков Павел</t>
  </si>
  <si>
    <t>Щеголева Алена</t>
  </si>
  <si>
    <t>Гриджак Елена</t>
  </si>
  <si>
    <t>Гриджак Мария</t>
  </si>
  <si>
    <t>Морозова Екатерина</t>
  </si>
  <si>
    <t>МИФИ-МИЭМ</t>
  </si>
  <si>
    <t>Федин Михаил</t>
  </si>
  <si>
    <t>Алексеева Екатерина</t>
  </si>
  <si>
    <t>Громов Иван</t>
  </si>
  <si>
    <t>Яровитчук Евгения</t>
  </si>
  <si>
    <t>МАИ</t>
  </si>
  <si>
    <t xml:space="preserve">Путилов Яков </t>
  </si>
  <si>
    <t xml:space="preserve">Перфилов Илья </t>
  </si>
  <si>
    <t xml:space="preserve">Шумай Александр </t>
  </si>
  <si>
    <t xml:space="preserve">Савельев Андрей </t>
  </si>
  <si>
    <t>ФМГСУ</t>
  </si>
  <si>
    <t>Баранихин Андрей </t>
  </si>
  <si>
    <t>Рычков Дмитрий</t>
  </si>
  <si>
    <t>Кололеев Дмитрий</t>
  </si>
  <si>
    <t>лично</t>
  </si>
  <si>
    <t xml:space="preserve"> </t>
  </si>
  <si>
    <t>-</t>
  </si>
  <si>
    <t>Год  рождения</t>
  </si>
  <si>
    <t>Прев. КВ</t>
  </si>
  <si>
    <t>Звёздочка</t>
  </si>
  <si>
    <t>Путник</t>
  </si>
  <si>
    <t>МГАУ</t>
  </si>
  <si>
    <t>сн</t>
  </si>
  <si>
    <t>Штраф за отсутствие отметки на этапе</t>
  </si>
  <si>
    <t>АГЗ МЧС</t>
  </si>
  <si>
    <t>Азимут</t>
  </si>
  <si>
    <t>Эдельвейс</t>
  </si>
  <si>
    <t>сход</t>
  </si>
  <si>
    <t>Романтик</t>
  </si>
  <si>
    <t>Морозов Александр (2) Кравец Дарья (1)</t>
  </si>
  <si>
    <t>Ефремчиков Никита (2) Васильева Мария (2)</t>
  </si>
  <si>
    <t>Абрамова Екатерина (1) Петрученко Максим (1)</t>
  </si>
  <si>
    <t>Ефимова Дарья (2) Мольков Денис (3)</t>
  </si>
  <si>
    <t>Рябых Сергей (1)  Холина Варвара (1)</t>
  </si>
  <si>
    <t>Пилько Евгений (1) Захарчук Дианаь (2)</t>
  </si>
  <si>
    <t>Жуков Станислав (3) Савина Юлия (2)</t>
  </si>
  <si>
    <t>Калистратова Вера (3) Гаджиев Рагим (3)</t>
  </si>
  <si>
    <t>Главный судья соревнований _______________________________________________________ (Васюкин В.И.)</t>
  </si>
  <si>
    <t>Главный секретарь соревнований ________________________________________________ (Шашина Е.И.)</t>
  </si>
  <si>
    <t>Ольховский Василий (1) Амелин Николай (2)</t>
  </si>
  <si>
    <t>Галяев Игорь (3)           Жук  Валентин (2)</t>
  </si>
  <si>
    <t>Бушков Роман (МС) Рязанов Александр (3)</t>
  </si>
  <si>
    <t>Рагулина Надежда (1) Савельев Андрей (1)</t>
  </si>
  <si>
    <t>Звягинцев - Литкенс Владимир (1)          Абрамова Екатерина (1)</t>
  </si>
  <si>
    <t>Петровская Вероника (1) Перфилов Илья (1)</t>
  </si>
  <si>
    <t>Клейман Юлия (1)    Холин Николай (1)</t>
  </si>
  <si>
    <t>Федин Михаил (1) Яровитчук Евгения (1)</t>
  </si>
  <si>
    <t>Путилов Яков (КМС) Путилова Юлия (1)</t>
  </si>
  <si>
    <t>Петухов Дмитрий  (2) Полякова Марина (2)</t>
  </si>
  <si>
    <t>Алексеева Екатерина (1) Громов Иван (1)</t>
  </si>
  <si>
    <t>Петруненко Максим (1) Рябых Сергей (1)</t>
  </si>
  <si>
    <t>Другов Александр (КМС) Бушков Роман (МС)</t>
  </si>
  <si>
    <t>Кололеев Дмитрий (КМС) Тюленов Артур (1)</t>
  </si>
  <si>
    <t>Жирнов Сергей (1) Вишняков Александр (1)</t>
  </si>
  <si>
    <t>Поляков Алексей (2) Иванов Иван (2)</t>
  </si>
  <si>
    <t>Дудников Владимир (2) Самсонов Констатнтин (2)</t>
  </si>
  <si>
    <t>Рязанов Александр</t>
  </si>
  <si>
    <t>25-27</t>
  </si>
  <si>
    <t>не фин.</t>
  </si>
  <si>
    <t>Комитет по физической культуре, спорту, туризму и работе с молодежью Московской области</t>
  </si>
  <si>
    <t>Московская областная общественная организация “Региональная спортивная федерация спортивного туризма”</t>
  </si>
  <si>
    <t>10 сентября 2011 года</t>
  </si>
  <si>
    <t>Протокол  спортивных соревнований</t>
  </si>
  <si>
    <t>Дисциплина: дистанция – пешеходная, код ВРВС 0840091811Я</t>
  </si>
  <si>
    <t>Вид программы: мужчины</t>
  </si>
  <si>
    <t>Класс дистанции: четвертый</t>
  </si>
  <si>
    <t>Квалификационный ранг: 860</t>
  </si>
  <si>
    <t>БЛОК ЭТАПОВ 1-3.                      Навесная переправа - спуск в обозначенную зону - навесная переправа</t>
  </si>
  <si>
    <t xml:space="preserve">БЛОК ЭТАПОВ 4-5.                       Навесная переправа - спуск </t>
  </si>
  <si>
    <t>Вологодская область</t>
  </si>
  <si>
    <t>Выполнение нормдля присвоения разряда</t>
  </si>
  <si>
    <t>Открытый чемпионат Московской области по спортивному туризму, дистанции пешеходные</t>
  </si>
  <si>
    <t>Штраф за снятие</t>
  </si>
  <si>
    <t>Вид программы: женщины</t>
  </si>
  <si>
    <t>физкультурно-спортивная организация</t>
  </si>
  <si>
    <t>сборная команда</t>
  </si>
  <si>
    <t>т/к "Путник"</t>
  </si>
  <si>
    <t xml:space="preserve">Время прохождения </t>
  </si>
  <si>
    <t xml:space="preserve">Результат </t>
  </si>
  <si>
    <t>количество снятий</t>
  </si>
  <si>
    <t>Открытое первенство Московской области по спортивному туризму, дистанции пешеходные</t>
  </si>
  <si>
    <t>Вид программы: юниоры</t>
  </si>
  <si>
    <t>Класс дистанции: третий</t>
  </si>
  <si>
    <t>БЛОК ЭТАПОВ 1-2.                  Навесная переправа - спуск в обозначенную зону</t>
  </si>
  <si>
    <t>Время прохождения</t>
  </si>
  <si>
    <t>Выполнение норм для присвоения разряда</t>
  </si>
  <si>
    <t>Квалификационный ранг: 120</t>
  </si>
  <si>
    <t>Физкультурно-спортивная организация</t>
  </si>
  <si>
    <t>Сергиево-Посадский</t>
  </si>
  <si>
    <t>Ногинский</t>
  </si>
  <si>
    <t>Щелковский</t>
  </si>
  <si>
    <t>Мытищи</t>
  </si>
  <si>
    <t>Химки</t>
  </si>
  <si>
    <t>Серпухов</t>
  </si>
  <si>
    <t>Серпуховской</t>
  </si>
  <si>
    <t xml:space="preserve"> Муниципальный район, городской округ, регион</t>
  </si>
  <si>
    <t>Штраф за снятие на этапе</t>
  </si>
  <si>
    <t>Дисциплина: дистанция – пешеходная – связка, код ВРВС 0840241811Я</t>
  </si>
  <si>
    <t>Вид программы: мужские связки</t>
  </si>
  <si>
    <t>Квалификационный ранг: не расчитывался</t>
  </si>
  <si>
    <t>*</t>
  </si>
  <si>
    <t>Присвоение разрядов не производится в соответствии с пп "в" п. 10 раздела II Положения о ЕВСК.</t>
  </si>
  <si>
    <t>Выполнение норм для присвоения разряда*</t>
  </si>
  <si>
    <t>Вид программы: смешанные связки</t>
  </si>
  <si>
    <t>Квалификационный ранг: 280</t>
  </si>
  <si>
    <t>Котик Валерия (1)              Краев Сергей (2)</t>
  </si>
  <si>
    <t>Квалификационный ранг: 152</t>
  </si>
  <si>
    <t>Сергиев-Посадский</t>
  </si>
  <si>
    <t>Егорьевский</t>
  </si>
  <si>
    <t>11 сентября 2011 года</t>
  </si>
  <si>
    <t>Вид программы: юниорки</t>
  </si>
  <si>
    <t>Московская область, Сергиеао-Посадский район, г. Пересвет</t>
  </si>
  <si>
    <t>Квалификационный ранг: 489</t>
  </si>
  <si>
    <t>Квалификационный ранг: 81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</si>
</sst>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0.0"/>
    <numFmt numFmtId="166" formatCode="h:mm:ss;@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2"/>
      <name val="Arial Cyr"/>
      <family val="2"/>
    </font>
    <font>
      <i/>
      <sz val="10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11"/>
      <color indexed="8"/>
      <name val="Arial Cyr"/>
      <family val="0"/>
    </font>
    <font>
      <b/>
      <sz val="11.7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28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5" borderId="7" applyNumberFormat="0" applyAlignment="0" applyProtection="0"/>
    <xf numFmtId="0" fontId="17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0" borderId="0" xfId="53" applyFont="1" applyAlignment="1">
      <alignment horizontal="right"/>
      <protection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21" fontId="10" fillId="0" borderId="10" xfId="0" applyNumberFormat="1" applyFont="1" applyBorder="1" applyAlignment="1">
      <alignment horizontal="center" vertical="center" wrapText="1"/>
    </xf>
    <xf numFmtId="21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2" fillId="0" borderId="0" xfId="53" applyFont="1" applyBorder="1" applyAlignment="1">
      <alignment horizontal="right"/>
      <protection/>
    </xf>
    <xf numFmtId="0" fontId="3" fillId="0" borderId="0" xfId="0" applyFont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16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 vertical="center"/>
    </xf>
    <xf numFmtId="21" fontId="6" fillId="0" borderId="10" xfId="0" applyNumberFormat="1" applyFont="1" applyFill="1" applyBorder="1" applyAlignment="1">
      <alignment horizontal="center" vertical="center"/>
    </xf>
    <xf numFmtId="21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166" fontId="13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164" fontId="10" fillId="0" borderId="12" xfId="0" applyNumberFormat="1" applyFont="1" applyFill="1" applyBorder="1" applyAlignment="1">
      <alignment horizontal="center" vertical="center"/>
    </xf>
    <xf numFmtId="21" fontId="10" fillId="0" borderId="1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21" fontId="10" fillId="0" borderId="10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Alignment="1">
      <alignment horizontal="right"/>
    </xf>
    <xf numFmtId="1" fontId="10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 wrapText="1"/>
    </xf>
    <xf numFmtId="164" fontId="5" fillId="0" borderId="10" xfId="0" applyNumberFormat="1" applyFont="1" applyFill="1" applyBorder="1" applyAlignment="1">
      <alignment horizontal="center" vertical="center" textRotation="90" wrapText="1"/>
    </xf>
    <xf numFmtId="1" fontId="10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/>
    </xf>
    <xf numFmtId="1" fontId="10" fillId="0" borderId="10" xfId="0" applyNumberFormat="1" applyFont="1" applyBorder="1" applyAlignment="1">
      <alignment horizontal="center" vertical="center" wrapText="1"/>
    </xf>
    <xf numFmtId="10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3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textRotation="90" wrapText="1"/>
    </xf>
    <xf numFmtId="164" fontId="5" fillId="0" borderId="21" xfId="0" applyNumberFormat="1" applyFont="1" applyFill="1" applyBorder="1" applyAlignment="1">
      <alignment horizontal="center" vertical="center" textRotation="90" wrapText="1"/>
    </xf>
    <xf numFmtId="0" fontId="5" fillId="0" borderId="21" xfId="0" applyNumberFormat="1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Обычный__короткая СЮТУР В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169"/>
  <sheetViews>
    <sheetView view="pageBreakPreview" zoomScale="115" zoomScaleSheetLayoutView="115" zoomScalePageLayoutView="0" workbookViewId="0" topLeftCell="A22">
      <selection activeCell="B34" sqref="B34"/>
    </sheetView>
  </sheetViews>
  <sheetFormatPr defaultColWidth="9.140625" defaultRowHeight="15"/>
  <cols>
    <col min="1" max="1" width="3.7109375" style="0" customWidth="1"/>
    <col min="2" max="2" width="18.8515625" style="0" customWidth="1"/>
    <col min="3" max="3" width="5.57421875" style="0" customWidth="1"/>
    <col min="4" max="4" width="4.7109375" style="0" customWidth="1"/>
    <col min="5" max="5" width="15.8515625" style="0" customWidth="1"/>
    <col min="6" max="6" width="19.00390625" style="0" customWidth="1"/>
    <col min="7" max="7" width="3.8515625" style="0" customWidth="1"/>
    <col min="8" max="8" width="9.7109375" style="0" customWidth="1"/>
    <col min="9" max="9" width="7.140625" style="5" hidden="1" customWidth="1"/>
    <col min="10" max="10" width="5.140625" style="0" customWidth="1"/>
    <col min="11" max="11" width="7.7109375" style="0" customWidth="1"/>
    <col min="12" max="12" width="7.28125" style="5" hidden="1" customWidth="1"/>
    <col min="13" max="13" width="5.140625" style="0" customWidth="1"/>
    <col min="14" max="15" width="3.140625" style="0" customWidth="1"/>
    <col min="16" max="16" width="7.421875" style="5" hidden="1" customWidth="1"/>
    <col min="17" max="17" width="4.00390625" style="5" customWidth="1"/>
    <col min="18" max="18" width="7.28125" style="5" customWidth="1"/>
    <col min="19" max="19" width="7.421875" style="0" customWidth="1"/>
    <col min="20" max="20" width="7.7109375" style="5" customWidth="1"/>
    <col min="21" max="21" width="0.13671875" style="5" hidden="1" customWidth="1"/>
    <col min="22" max="23" width="5.421875" style="5" customWidth="1"/>
    <col min="24" max="24" width="5.00390625" style="0" customWidth="1"/>
  </cols>
  <sheetData>
    <row r="1" spans="1:24" ht="15.75">
      <c r="A1" s="101" t="s">
        <v>161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 ht="15.75">
      <c r="A2" s="101" t="s">
        <v>162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</row>
    <row r="4" spans="1:24" ht="16.5" thickBot="1">
      <c r="A4" s="104" t="s">
        <v>173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ht="15.75" thickTop="1">
      <c r="A5" s="105" t="s">
        <v>163</v>
      </c>
      <c r="B5" s="105"/>
      <c r="C5" s="105"/>
      <c r="F5" s="2"/>
      <c r="G5" s="2"/>
      <c r="X5" s="79" t="s">
        <v>213</v>
      </c>
    </row>
    <row r="6" spans="1:24" ht="15">
      <c r="A6" s="1"/>
      <c r="B6" s="1"/>
      <c r="C6" s="1"/>
      <c r="F6" s="2"/>
      <c r="G6" s="2"/>
      <c r="X6" s="76"/>
    </row>
    <row r="7" spans="1:24" ht="15.75">
      <c r="A7" s="102" t="s">
        <v>164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</row>
    <row r="8" spans="1:24" ht="15.75">
      <c r="A8" s="78" t="s">
        <v>165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</row>
    <row r="9" spans="1:24" ht="15.75">
      <c r="A9" s="78" t="s">
        <v>166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</row>
    <row r="10" spans="1:24" ht="15.75">
      <c r="A10" s="78" t="s">
        <v>167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</row>
    <row r="11" spans="1:24" ht="15.75">
      <c r="A11" s="78" t="s">
        <v>168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</row>
    <row r="12" spans="1:24" s="4" customFormat="1" ht="12.75" customHeight="1">
      <c r="A12" s="106" t="s">
        <v>0</v>
      </c>
      <c r="B12" s="103" t="s">
        <v>1</v>
      </c>
      <c r="C12" s="106" t="s">
        <v>119</v>
      </c>
      <c r="D12" s="106" t="s">
        <v>2</v>
      </c>
      <c r="E12" s="107" t="s">
        <v>189</v>
      </c>
      <c r="F12" s="103" t="s">
        <v>197</v>
      </c>
      <c r="G12" s="103" t="s">
        <v>8</v>
      </c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</row>
    <row r="13" spans="1:24" s="4" customFormat="1" ht="153.75" customHeight="1">
      <c r="A13" s="106"/>
      <c r="B13" s="103"/>
      <c r="C13" s="106"/>
      <c r="D13" s="106"/>
      <c r="E13" s="108"/>
      <c r="F13" s="103"/>
      <c r="G13" s="85" t="s">
        <v>9</v>
      </c>
      <c r="H13" s="85" t="s">
        <v>169</v>
      </c>
      <c r="I13" s="86" t="s">
        <v>10</v>
      </c>
      <c r="J13" s="85" t="s">
        <v>170</v>
      </c>
      <c r="K13" s="85" t="s">
        <v>13</v>
      </c>
      <c r="L13" s="86" t="s">
        <v>10</v>
      </c>
      <c r="M13" s="85" t="s">
        <v>14</v>
      </c>
      <c r="N13" s="85" t="s">
        <v>15</v>
      </c>
      <c r="O13" s="85" t="s">
        <v>16</v>
      </c>
      <c r="P13" s="86" t="s">
        <v>3</v>
      </c>
      <c r="Q13" s="85" t="s">
        <v>181</v>
      </c>
      <c r="R13" s="86" t="s">
        <v>179</v>
      </c>
      <c r="S13" s="85" t="s">
        <v>198</v>
      </c>
      <c r="T13" s="86" t="s">
        <v>180</v>
      </c>
      <c r="U13" s="86" t="s">
        <v>5</v>
      </c>
      <c r="V13" s="88" t="s">
        <v>6</v>
      </c>
      <c r="W13" s="86" t="s">
        <v>7</v>
      </c>
      <c r="X13" s="88" t="s">
        <v>172</v>
      </c>
    </row>
    <row r="14" spans="1:24" s="4" customFormat="1" ht="12">
      <c r="A14" s="54">
        <v>1</v>
      </c>
      <c r="B14" s="55" t="s">
        <v>49</v>
      </c>
      <c r="C14" s="56">
        <v>1992</v>
      </c>
      <c r="D14" s="56" t="s">
        <v>42</v>
      </c>
      <c r="E14" s="57" t="s">
        <v>48</v>
      </c>
      <c r="F14" s="58" t="s">
        <v>36</v>
      </c>
      <c r="G14" s="54"/>
      <c r="H14" s="54"/>
      <c r="I14" s="59"/>
      <c r="J14" s="54"/>
      <c r="K14" s="54"/>
      <c r="L14" s="59"/>
      <c r="M14" s="54"/>
      <c r="N14" s="54"/>
      <c r="O14" s="54"/>
      <c r="P14" s="59">
        <v>0.04846064814814815</v>
      </c>
      <c r="Q14" s="54">
        <v>0</v>
      </c>
      <c r="R14" s="59">
        <f aca="true" t="shared" si="0" ref="R14:R37">P14-I14-L14</f>
        <v>0.04846064814814815</v>
      </c>
      <c r="S14" s="60">
        <v>0</v>
      </c>
      <c r="T14" s="59">
        <f aca="true" t="shared" si="1" ref="T14:T22">R14</f>
        <v>0.04846064814814815</v>
      </c>
      <c r="U14" s="59" t="s">
        <v>118</v>
      </c>
      <c r="V14" s="54">
        <v>1</v>
      </c>
      <c r="W14" s="80">
        <f>T14/$T$14*100</f>
        <v>100</v>
      </c>
      <c r="X14" s="54" t="s">
        <v>40</v>
      </c>
    </row>
    <row r="15" spans="1:24" s="4" customFormat="1" ht="12">
      <c r="A15" s="61">
        <v>2</v>
      </c>
      <c r="B15" s="62" t="s">
        <v>62</v>
      </c>
      <c r="C15" s="63">
        <v>1990</v>
      </c>
      <c r="D15" s="63">
        <v>1</v>
      </c>
      <c r="E15" s="64" t="s">
        <v>64</v>
      </c>
      <c r="F15" s="65" t="s">
        <v>195</v>
      </c>
      <c r="G15" s="61" t="s">
        <v>117</v>
      </c>
      <c r="H15" s="61"/>
      <c r="I15" s="66">
        <v>0.0020833333333333333</v>
      </c>
      <c r="J15" s="61"/>
      <c r="K15" s="61"/>
      <c r="L15" s="66"/>
      <c r="M15" s="61"/>
      <c r="N15" s="61"/>
      <c r="O15" s="61"/>
      <c r="P15" s="66">
        <v>0.05842592592592593</v>
      </c>
      <c r="Q15" s="61">
        <v>0</v>
      </c>
      <c r="R15" s="66">
        <f t="shared" si="0"/>
        <v>0.0563425925925926</v>
      </c>
      <c r="S15" s="60">
        <v>0</v>
      </c>
      <c r="T15" s="66">
        <f t="shared" si="1"/>
        <v>0.0563425925925926</v>
      </c>
      <c r="U15" s="66">
        <f>T15-T14</f>
        <v>0.007881944444444448</v>
      </c>
      <c r="V15" s="54">
        <v>2</v>
      </c>
      <c r="W15" s="80">
        <f aca="true" t="shared" si="2" ref="W15:W37">T15/$T$14*100</f>
        <v>116.26462861237164</v>
      </c>
      <c r="X15" s="54" t="s">
        <v>40</v>
      </c>
    </row>
    <row r="16" spans="1:24" s="4" customFormat="1" ht="12">
      <c r="A16" s="61">
        <v>3</v>
      </c>
      <c r="B16" s="67" t="s">
        <v>108</v>
      </c>
      <c r="C16" s="68">
        <v>1988</v>
      </c>
      <c r="D16" s="69" t="s">
        <v>40</v>
      </c>
      <c r="E16" s="64" t="s">
        <v>107</v>
      </c>
      <c r="F16" s="65" t="s">
        <v>36</v>
      </c>
      <c r="G16" s="61"/>
      <c r="H16" s="61"/>
      <c r="I16" s="66"/>
      <c r="J16" s="61"/>
      <c r="K16" s="61"/>
      <c r="L16" s="66"/>
      <c r="M16" s="61"/>
      <c r="N16" s="61"/>
      <c r="O16" s="61"/>
      <c r="P16" s="66">
        <v>0.061238425925925925</v>
      </c>
      <c r="Q16" s="61">
        <v>0</v>
      </c>
      <c r="R16" s="66">
        <f t="shared" si="0"/>
        <v>0.061238425925925925</v>
      </c>
      <c r="S16" s="60">
        <v>0</v>
      </c>
      <c r="T16" s="66">
        <f t="shared" si="1"/>
        <v>0.061238425925925925</v>
      </c>
      <c r="U16" s="66">
        <f>T16-T14</f>
        <v>0.012777777777777777</v>
      </c>
      <c r="V16" s="54">
        <v>3</v>
      </c>
      <c r="W16" s="80">
        <f t="shared" si="2"/>
        <v>126.36732744208263</v>
      </c>
      <c r="X16" s="54">
        <v>1</v>
      </c>
    </row>
    <row r="17" spans="1:24" s="4" customFormat="1" ht="12">
      <c r="A17" s="61">
        <v>4</v>
      </c>
      <c r="B17" s="62" t="s">
        <v>95</v>
      </c>
      <c r="C17" s="63">
        <v>1994</v>
      </c>
      <c r="D17" s="63" t="s">
        <v>40</v>
      </c>
      <c r="E17" s="64" t="s">
        <v>94</v>
      </c>
      <c r="F17" s="65" t="s">
        <v>36</v>
      </c>
      <c r="G17" s="61"/>
      <c r="H17" s="61"/>
      <c r="I17" s="66"/>
      <c r="J17" s="61"/>
      <c r="K17" s="61"/>
      <c r="L17" s="66"/>
      <c r="M17" s="61"/>
      <c r="N17" s="61"/>
      <c r="O17" s="61"/>
      <c r="P17" s="66">
        <v>0.062453703703703706</v>
      </c>
      <c r="Q17" s="61">
        <v>0</v>
      </c>
      <c r="R17" s="66">
        <f t="shared" si="0"/>
        <v>0.062453703703703706</v>
      </c>
      <c r="S17" s="60">
        <v>0</v>
      </c>
      <c r="T17" s="66">
        <f t="shared" si="1"/>
        <v>0.062453703703703706</v>
      </c>
      <c r="U17" s="66">
        <f>T17-T14</f>
        <v>0.013993055555555557</v>
      </c>
      <c r="V17" s="54">
        <v>4</v>
      </c>
      <c r="W17" s="80">
        <f t="shared" si="2"/>
        <v>128.87508956293289</v>
      </c>
      <c r="X17" s="54">
        <v>1</v>
      </c>
    </row>
    <row r="18" spans="1:24" s="4" customFormat="1" ht="12">
      <c r="A18" s="61">
        <v>5</v>
      </c>
      <c r="B18" s="62" t="s">
        <v>87</v>
      </c>
      <c r="C18" s="63">
        <v>1995</v>
      </c>
      <c r="D18" s="63">
        <v>1</v>
      </c>
      <c r="E18" s="64" t="s">
        <v>83</v>
      </c>
      <c r="F18" s="65" t="s">
        <v>209</v>
      </c>
      <c r="G18" s="61" t="s">
        <v>117</v>
      </c>
      <c r="H18" s="61"/>
      <c r="I18" s="66"/>
      <c r="J18" s="61"/>
      <c r="K18" s="61"/>
      <c r="L18" s="66"/>
      <c r="M18" s="61"/>
      <c r="N18" s="61"/>
      <c r="O18" s="61"/>
      <c r="P18" s="66">
        <v>0.0644212962962963</v>
      </c>
      <c r="Q18" s="61">
        <v>0</v>
      </c>
      <c r="R18" s="66">
        <f t="shared" si="0"/>
        <v>0.0644212962962963</v>
      </c>
      <c r="S18" s="60">
        <v>0</v>
      </c>
      <c r="T18" s="66">
        <f t="shared" si="1"/>
        <v>0.0644212962962963</v>
      </c>
      <c r="U18" s="66">
        <f>T18-T14</f>
        <v>0.015960648148148147</v>
      </c>
      <c r="V18" s="54">
        <v>5</v>
      </c>
      <c r="W18" s="80">
        <f t="shared" si="2"/>
        <v>132.9352758538333</v>
      </c>
      <c r="X18" s="54">
        <v>2</v>
      </c>
    </row>
    <row r="19" spans="1:24" s="4" customFormat="1" ht="12">
      <c r="A19" s="61">
        <v>6</v>
      </c>
      <c r="B19" s="67" t="s">
        <v>111</v>
      </c>
      <c r="C19" s="68">
        <v>1991</v>
      </c>
      <c r="D19" s="69">
        <v>1</v>
      </c>
      <c r="E19" s="64" t="s">
        <v>107</v>
      </c>
      <c r="F19" s="65" t="s">
        <v>36</v>
      </c>
      <c r="G19" s="61"/>
      <c r="H19" s="61"/>
      <c r="I19" s="66"/>
      <c r="J19" s="61"/>
      <c r="K19" s="61"/>
      <c r="L19" s="66"/>
      <c r="M19" s="61"/>
      <c r="N19" s="61"/>
      <c r="O19" s="61"/>
      <c r="P19" s="66">
        <v>0.06951388888888889</v>
      </c>
      <c r="Q19" s="61">
        <v>0</v>
      </c>
      <c r="R19" s="66">
        <f t="shared" si="0"/>
        <v>0.06951388888888889</v>
      </c>
      <c r="S19" s="60">
        <v>0</v>
      </c>
      <c r="T19" s="66">
        <f t="shared" si="1"/>
        <v>0.06951388888888889</v>
      </c>
      <c r="U19" s="66">
        <f>T19-T14</f>
        <v>0.02105324074074074</v>
      </c>
      <c r="V19" s="54">
        <v>6</v>
      </c>
      <c r="W19" s="80">
        <f t="shared" si="2"/>
        <v>143.44399331263432</v>
      </c>
      <c r="X19" s="54">
        <v>2</v>
      </c>
    </row>
    <row r="20" spans="1:24" s="4" customFormat="1" ht="12">
      <c r="A20" s="61">
        <v>7</v>
      </c>
      <c r="B20" s="67" t="s">
        <v>110</v>
      </c>
      <c r="C20" s="68">
        <v>1990</v>
      </c>
      <c r="D20" s="69">
        <v>1</v>
      </c>
      <c r="E20" s="64" t="s">
        <v>107</v>
      </c>
      <c r="F20" s="65" t="s">
        <v>36</v>
      </c>
      <c r="G20" s="61"/>
      <c r="H20" s="61"/>
      <c r="I20" s="66"/>
      <c r="J20" s="61"/>
      <c r="K20" s="61"/>
      <c r="L20" s="66"/>
      <c r="M20" s="61"/>
      <c r="N20" s="61"/>
      <c r="O20" s="61"/>
      <c r="P20" s="66">
        <v>0.07407407407407407</v>
      </c>
      <c r="Q20" s="61">
        <v>0</v>
      </c>
      <c r="R20" s="66">
        <f t="shared" si="0"/>
        <v>0.07407407407407407</v>
      </c>
      <c r="S20" s="60">
        <v>0</v>
      </c>
      <c r="T20" s="66">
        <f t="shared" si="1"/>
        <v>0.07407407407407407</v>
      </c>
      <c r="U20" s="66">
        <f>T20-T14</f>
        <v>0.02561342592592592</v>
      </c>
      <c r="V20" s="54">
        <v>7</v>
      </c>
      <c r="W20" s="80">
        <f t="shared" si="2"/>
        <v>152.85407212801528</v>
      </c>
      <c r="X20" s="54" t="s">
        <v>118</v>
      </c>
    </row>
    <row r="21" spans="1:24" s="4" customFormat="1" ht="12">
      <c r="A21" s="61">
        <v>8</v>
      </c>
      <c r="B21" s="62" t="s">
        <v>41</v>
      </c>
      <c r="C21" s="63">
        <v>1988</v>
      </c>
      <c r="D21" s="63" t="s">
        <v>42</v>
      </c>
      <c r="E21" s="64" t="s">
        <v>38</v>
      </c>
      <c r="F21" s="65" t="s">
        <v>171</v>
      </c>
      <c r="G21" s="61"/>
      <c r="H21" s="61"/>
      <c r="I21" s="66"/>
      <c r="J21" s="61"/>
      <c r="K21" s="61"/>
      <c r="L21" s="66"/>
      <c r="M21" s="61"/>
      <c r="N21" s="61"/>
      <c r="O21" s="61"/>
      <c r="P21" s="66">
        <v>0.07421296296296297</v>
      </c>
      <c r="Q21" s="61">
        <v>0</v>
      </c>
      <c r="R21" s="66">
        <f t="shared" si="0"/>
        <v>0.07421296296296297</v>
      </c>
      <c r="S21" s="60">
        <v>0</v>
      </c>
      <c r="T21" s="66">
        <f t="shared" si="1"/>
        <v>0.07421296296296297</v>
      </c>
      <c r="U21" s="66">
        <f>T21-T14</f>
        <v>0.025752314814814818</v>
      </c>
      <c r="V21" s="54">
        <v>8</v>
      </c>
      <c r="W21" s="80">
        <f t="shared" si="2"/>
        <v>153.1406735132553</v>
      </c>
      <c r="X21" s="54" t="s">
        <v>118</v>
      </c>
    </row>
    <row r="22" spans="1:24" s="4" customFormat="1" ht="12">
      <c r="A22" s="61">
        <v>9</v>
      </c>
      <c r="B22" s="67" t="s">
        <v>109</v>
      </c>
      <c r="C22" s="68">
        <v>1993</v>
      </c>
      <c r="D22" s="69">
        <v>1</v>
      </c>
      <c r="E22" s="64" t="s">
        <v>107</v>
      </c>
      <c r="F22" s="65" t="s">
        <v>36</v>
      </c>
      <c r="G22" s="61"/>
      <c r="H22" s="61"/>
      <c r="I22" s="66"/>
      <c r="J22" s="61"/>
      <c r="K22" s="61"/>
      <c r="L22" s="66"/>
      <c r="M22" s="61"/>
      <c r="N22" s="61"/>
      <c r="O22" s="61"/>
      <c r="P22" s="66">
        <v>0.07505787037037037</v>
      </c>
      <c r="Q22" s="61">
        <v>0</v>
      </c>
      <c r="R22" s="66">
        <f t="shared" si="0"/>
        <v>0.07505787037037037</v>
      </c>
      <c r="S22" s="60">
        <v>0</v>
      </c>
      <c r="T22" s="66">
        <f t="shared" si="1"/>
        <v>0.07505787037037037</v>
      </c>
      <c r="U22" s="66">
        <f>T22-T14</f>
        <v>0.026597222222222223</v>
      </c>
      <c r="V22" s="54">
        <v>9</v>
      </c>
      <c r="W22" s="80">
        <f t="shared" si="2"/>
        <v>154.8841652734655</v>
      </c>
      <c r="X22" s="54" t="s">
        <v>118</v>
      </c>
    </row>
    <row r="23" spans="1:24" s="4" customFormat="1" ht="12" customHeight="1">
      <c r="A23" s="61">
        <v>10</v>
      </c>
      <c r="B23" s="70" t="s">
        <v>65</v>
      </c>
      <c r="C23" s="63">
        <v>1987</v>
      </c>
      <c r="D23" s="63">
        <v>1</v>
      </c>
      <c r="E23" s="64" t="s">
        <v>64</v>
      </c>
      <c r="F23" s="65" t="s">
        <v>195</v>
      </c>
      <c r="G23" s="61" t="s">
        <v>124</v>
      </c>
      <c r="H23" s="61"/>
      <c r="I23" s="66"/>
      <c r="J23" s="61"/>
      <c r="K23" s="61"/>
      <c r="L23" s="66"/>
      <c r="M23" s="61"/>
      <c r="N23" s="61"/>
      <c r="O23" s="61"/>
      <c r="P23" s="66">
        <v>0.0575462962962963</v>
      </c>
      <c r="Q23" s="61">
        <v>1</v>
      </c>
      <c r="R23" s="66">
        <f t="shared" si="0"/>
        <v>0.0575462962962963</v>
      </c>
      <c r="S23" s="71">
        <v>0.041666666666666664</v>
      </c>
      <c r="T23" s="66">
        <f aca="true" t="shared" si="3" ref="T23:T37">R23+S23</f>
        <v>0.09921296296296296</v>
      </c>
      <c r="U23" s="66">
        <f>T23-T14</f>
        <v>0.05075231481481481</v>
      </c>
      <c r="V23" s="54">
        <v>10</v>
      </c>
      <c r="W23" s="80">
        <f t="shared" si="2"/>
        <v>204.72892285646049</v>
      </c>
      <c r="X23" s="54" t="s">
        <v>118</v>
      </c>
    </row>
    <row r="24" spans="1:24" s="4" customFormat="1" ht="12">
      <c r="A24" s="61">
        <v>11</v>
      </c>
      <c r="B24" s="62" t="s">
        <v>71</v>
      </c>
      <c r="C24" s="63">
        <v>1991</v>
      </c>
      <c r="D24" s="63" t="s">
        <v>42</v>
      </c>
      <c r="E24" s="64" t="s">
        <v>69</v>
      </c>
      <c r="F24" s="65" t="s">
        <v>194</v>
      </c>
      <c r="G24" s="61"/>
      <c r="H24" s="61" t="s">
        <v>124</v>
      </c>
      <c r="I24" s="66"/>
      <c r="J24" s="61"/>
      <c r="K24" s="61"/>
      <c r="L24" s="66"/>
      <c r="M24" s="61"/>
      <c r="N24" s="61"/>
      <c r="O24" s="61"/>
      <c r="P24" s="66">
        <v>0.08444444444444445</v>
      </c>
      <c r="Q24" s="61">
        <v>1</v>
      </c>
      <c r="R24" s="66">
        <f t="shared" si="0"/>
        <v>0.08444444444444445</v>
      </c>
      <c r="S24" s="71">
        <v>0.041666666666666664</v>
      </c>
      <c r="T24" s="66">
        <f t="shared" si="3"/>
        <v>0.12611111111111112</v>
      </c>
      <c r="U24" s="66">
        <f>T24-T14</f>
        <v>0.07765046296296296</v>
      </c>
      <c r="V24" s="54">
        <v>11</v>
      </c>
      <c r="W24" s="80">
        <f t="shared" si="2"/>
        <v>260.23405779794604</v>
      </c>
      <c r="X24" s="54" t="s">
        <v>118</v>
      </c>
    </row>
    <row r="25" spans="1:24" s="4" customFormat="1" ht="12">
      <c r="A25" s="61">
        <v>12</v>
      </c>
      <c r="B25" s="62" t="s">
        <v>51</v>
      </c>
      <c r="C25" s="63">
        <v>1996</v>
      </c>
      <c r="D25" s="63">
        <v>1</v>
      </c>
      <c r="E25" s="64" t="s">
        <v>48</v>
      </c>
      <c r="F25" s="65" t="s">
        <v>36</v>
      </c>
      <c r="G25" s="61"/>
      <c r="H25" s="61"/>
      <c r="I25" s="66"/>
      <c r="J25" s="61"/>
      <c r="K25" s="61" t="s">
        <v>124</v>
      </c>
      <c r="L25" s="66">
        <v>0.004166666666666667</v>
      </c>
      <c r="M25" s="61"/>
      <c r="N25" s="61"/>
      <c r="O25" s="61"/>
      <c r="P25" s="66">
        <v>0.09332175925925927</v>
      </c>
      <c r="Q25" s="61">
        <v>1</v>
      </c>
      <c r="R25" s="66">
        <f t="shared" si="0"/>
        <v>0.0891550925925926</v>
      </c>
      <c r="S25" s="71">
        <v>0.041666666666666664</v>
      </c>
      <c r="T25" s="66">
        <f t="shared" si="3"/>
        <v>0.13082175925925926</v>
      </c>
      <c r="U25" s="66">
        <f>T25-T14</f>
        <v>0.08236111111111111</v>
      </c>
      <c r="V25" s="54">
        <v>12</v>
      </c>
      <c r="W25" s="80">
        <f t="shared" si="2"/>
        <v>269.954621447337</v>
      </c>
      <c r="X25" s="54" t="s">
        <v>118</v>
      </c>
    </row>
    <row r="26" spans="1:24" s="4" customFormat="1" ht="12">
      <c r="A26" s="61">
        <v>13</v>
      </c>
      <c r="B26" s="62" t="s">
        <v>52</v>
      </c>
      <c r="C26" s="63">
        <v>1985</v>
      </c>
      <c r="D26" s="63">
        <v>2</v>
      </c>
      <c r="E26" s="64" t="s">
        <v>48</v>
      </c>
      <c r="F26" s="65" t="s">
        <v>36</v>
      </c>
      <c r="G26" s="61"/>
      <c r="H26" s="61"/>
      <c r="I26" s="66"/>
      <c r="J26" s="61"/>
      <c r="K26" s="61" t="s">
        <v>124</v>
      </c>
      <c r="L26" s="66"/>
      <c r="M26" s="61"/>
      <c r="N26" s="61"/>
      <c r="O26" s="61"/>
      <c r="P26" s="66">
        <v>0.09033564814814815</v>
      </c>
      <c r="Q26" s="61">
        <v>1</v>
      </c>
      <c r="R26" s="66">
        <f t="shared" si="0"/>
        <v>0.09033564814814815</v>
      </c>
      <c r="S26" s="71">
        <v>0.041666666666666664</v>
      </c>
      <c r="T26" s="66">
        <f t="shared" si="3"/>
        <v>0.1320023148148148</v>
      </c>
      <c r="U26" s="66">
        <f>T26-T14</f>
        <v>0.08354166666666665</v>
      </c>
      <c r="V26" s="54">
        <v>13</v>
      </c>
      <c r="W26" s="80">
        <f t="shared" si="2"/>
        <v>272.3907332218772</v>
      </c>
      <c r="X26" s="54" t="s">
        <v>118</v>
      </c>
    </row>
    <row r="27" spans="1:24" s="4" customFormat="1" ht="12">
      <c r="A27" s="61">
        <v>14</v>
      </c>
      <c r="B27" s="62" t="s">
        <v>47</v>
      </c>
      <c r="C27" s="63">
        <v>1986</v>
      </c>
      <c r="D27" s="63">
        <v>2</v>
      </c>
      <c r="E27" s="64" t="s">
        <v>45</v>
      </c>
      <c r="F27" s="65" t="s">
        <v>209</v>
      </c>
      <c r="G27" s="61" t="s">
        <v>117</v>
      </c>
      <c r="H27" s="61"/>
      <c r="I27" s="66"/>
      <c r="J27" s="61"/>
      <c r="K27" s="61" t="s">
        <v>124</v>
      </c>
      <c r="L27" s="66">
        <v>0.0026041666666666665</v>
      </c>
      <c r="M27" s="61"/>
      <c r="N27" s="61"/>
      <c r="O27" s="61"/>
      <c r="P27" s="66">
        <v>0.10725694444444445</v>
      </c>
      <c r="Q27" s="61">
        <v>1</v>
      </c>
      <c r="R27" s="66">
        <f t="shared" si="0"/>
        <v>0.10465277777777778</v>
      </c>
      <c r="S27" s="71">
        <v>0.041666666666666664</v>
      </c>
      <c r="T27" s="66">
        <f t="shared" si="3"/>
        <v>0.14631944444444445</v>
      </c>
      <c r="U27" s="66">
        <f>T27-T14</f>
        <v>0.09785879629629629</v>
      </c>
      <c r="V27" s="54">
        <v>14</v>
      </c>
      <c r="W27" s="80">
        <f t="shared" si="2"/>
        <v>301.9345593503702</v>
      </c>
      <c r="X27" s="54" t="s">
        <v>118</v>
      </c>
    </row>
    <row r="28" spans="1:24" s="4" customFormat="1" ht="12">
      <c r="A28" s="61">
        <v>16</v>
      </c>
      <c r="B28" s="62" t="s">
        <v>70</v>
      </c>
      <c r="C28" s="63">
        <v>1983</v>
      </c>
      <c r="D28" s="63" t="s">
        <v>40</v>
      </c>
      <c r="E28" s="64" t="s">
        <v>69</v>
      </c>
      <c r="F28" s="65" t="s">
        <v>194</v>
      </c>
      <c r="G28" s="61"/>
      <c r="H28" s="61" t="s">
        <v>124</v>
      </c>
      <c r="I28" s="66"/>
      <c r="J28" s="61"/>
      <c r="K28" s="61" t="s">
        <v>124</v>
      </c>
      <c r="L28" s="66"/>
      <c r="M28" s="61"/>
      <c r="N28" s="61"/>
      <c r="O28" s="61"/>
      <c r="P28" s="66">
        <v>0.07290509259259259</v>
      </c>
      <c r="Q28" s="61">
        <v>2</v>
      </c>
      <c r="R28" s="66">
        <f t="shared" si="0"/>
        <v>0.07290509259259259</v>
      </c>
      <c r="S28" s="71">
        <v>0.08333333333333333</v>
      </c>
      <c r="T28" s="66">
        <f t="shared" si="3"/>
        <v>0.1562384259259259</v>
      </c>
      <c r="U28" s="66">
        <f>T28-T14</f>
        <v>0.10777777777777775</v>
      </c>
      <c r="V28" s="54">
        <v>15</v>
      </c>
      <c r="W28" s="80">
        <f t="shared" si="2"/>
        <v>322.4026749462622</v>
      </c>
      <c r="X28" s="54" t="s">
        <v>118</v>
      </c>
    </row>
    <row r="29" spans="1:24" s="4" customFormat="1" ht="12">
      <c r="A29" s="61">
        <v>17</v>
      </c>
      <c r="B29" s="62" t="s">
        <v>103</v>
      </c>
      <c r="C29" s="63">
        <v>1985</v>
      </c>
      <c r="D29" s="63">
        <v>1</v>
      </c>
      <c r="E29" s="64" t="s">
        <v>102</v>
      </c>
      <c r="F29" s="65" t="s">
        <v>36</v>
      </c>
      <c r="G29" s="61"/>
      <c r="H29" s="61" t="s">
        <v>124</v>
      </c>
      <c r="I29" s="66">
        <v>0.0020833333333333333</v>
      </c>
      <c r="J29" s="61"/>
      <c r="K29" s="61" t="s">
        <v>124</v>
      </c>
      <c r="L29" s="66"/>
      <c r="M29" s="61"/>
      <c r="N29" s="61"/>
      <c r="O29" s="61"/>
      <c r="P29" s="66">
        <v>0.07640046296296296</v>
      </c>
      <c r="Q29" s="61">
        <v>2</v>
      </c>
      <c r="R29" s="66">
        <f t="shared" si="0"/>
        <v>0.07431712962962962</v>
      </c>
      <c r="S29" s="71">
        <v>0.08333333333333333</v>
      </c>
      <c r="T29" s="66">
        <f t="shared" si="3"/>
        <v>0.15765046296296295</v>
      </c>
      <c r="U29" s="66">
        <f>T29-T14</f>
        <v>0.1091898148148148</v>
      </c>
      <c r="V29" s="54">
        <v>16</v>
      </c>
      <c r="W29" s="80">
        <f t="shared" si="2"/>
        <v>325.31645569620247</v>
      </c>
      <c r="X29" s="54" t="s">
        <v>118</v>
      </c>
    </row>
    <row r="30" spans="1:24" s="4" customFormat="1" ht="12">
      <c r="A30" s="61">
        <v>15</v>
      </c>
      <c r="B30" s="62" t="s">
        <v>55</v>
      </c>
      <c r="C30" s="63">
        <v>1994</v>
      </c>
      <c r="D30" s="63">
        <v>1</v>
      </c>
      <c r="E30" s="64" t="s">
        <v>54</v>
      </c>
      <c r="F30" s="65" t="s">
        <v>191</v>
      </c>
      <c r="G30" s="61" t="s">
        <v>117</v>
      </c>
      <c r="H30" s="61"/>
      <c r="I30" s="66"/>
      <c r="J30" s="61"/>
      <c r="K30" s="61" t="s">
        <v>124</v>
      </c>
      <c r="L30" s="66"/>
      <c r="M30" s="61"/>
      <c r="N30" s="61"/>
      <c r="O30" s="61"/>
      <c r="P30" s="66">
        <v>0.12283564814814814</v>
      </c>
      <c r="Q30" s="61">
        <v>1</v>
      </c>
      <c r="R30" s="66">
        <f t="shared" si="0"/>
        <v>0.12283564814814814</v>
      </c>
      <c r="S30" s="71">
        <v>0.041666666666666664</v>
      </c>
      <c r="T30" s="66">
        <f t="shared" si="3"/>
        <v>0.1645023148148148</v>
      </c>
      <c r="U30" s="66">
        <f>T30-T14</f>
        <v>0.11604166666666665</v>
      </c>
      <c r="V30" s="54">
        <v>17</v>
      </c>
      <c r="W30" s="80">
        <f t="shared" si="2"/>
        <v>339.45545736804394</v>
      </c>
      <c r="X30" s="54" t="s">
        <v>118</v>
      </c>
    </row>
    <row r="31" spans="1:24" s="4" customFormat="1" ht="12">
      <c r="A31" s="61">
        <v>18</v>
      </c>
      <c r="B31" s="62" t="s">
        <v>105</v>
      </c>
      <c r="C31" s="63">
        <v>1987</v>
      </c>
      <c r="D31" s="63">
        <v>1</v>
      </c>
      <c r="E31" s="64" t="s">
        <v>102</v>
      </c>
      <c r="F31" s="65" t="s">
        <v>36</v>
      </c>
      <c r="G31" s="61"/>
      <c r="H31" s="61" t="s">
        <v>124</v>
      </c>
      <c r="I31" s="66"/>
      <c r="J31" s="61"/>
      <c r="K31" s="61" t="s">
        <v>124</v>
      </c>
      <c r="L31" s="66"/>
      <c r="M31" s="61"/>
      <c r="N31" s="61"/>
      <c r="O31" s="61"/>
      <c r="P31" s="66">
        <v>0.08209490740740741</v>
      </c>
      <c r="Q31" s="61">
        <v>2</v>
      </c>
      <c r="R31" s="66">
        <f t="shared" si="0"/>
        <v>0.08209490740740741</v>
      </c>
      <c r="S31" s="71">
        <v>0.08333333333333333</v>
      </c>
      <c r="T31" s="66">
        <f t="shared" si="3"/>
        <v>0.16542824074074075</v>
      </c>
      <c r="U31" s="66">
        <f>T31-T14</f>
        <v>0.1169675925925926</v>
      </c>
      <c r="V31" s="54">
        <v>18</v>
      </c>
      <c r="W31" s="80">
        <f t="shared" si="2"/>
        <v>341.36613326964414</v>
      </c>
      <c r="X31" s="54" t="s">
        <v>118</v>
      </c>
    </row>
    <row r="32" spans="1:24" s="4" customFormat="1" ht="12">
      <c r="A32" s="61">
        <v>19</v>
      </c>
      <c r="B32" s="62" t="s">
        <v>67</v>
      </c>
      <c r="C32" s="63">
        <v>1991</v>
      </c>
      <c r="D32" s="63">
        <v>1</v>
      </c>
      <c r="E32" s="64" t="s">
        <v>64</v>
      </c>
      <c r="F32" s="65" t="s">
        <v>195</v>
      </c>
      <c r="G32" s="61" t="s">
        <v>124</v>
      </c>
      <c r="H32" s="61"/>
      <c r="I32" s="66"/>
      <c r="J32" s="61"/>
      <c r="K32" s="61" t="s">
        <v>124</v>
      </c>
      <c r="L32" s="66">
        <v>0.0020833333333333333</v>
      </c>
      <c r="M32" s="61"/>
      <c r="N32" s="61"/>
      <c r="O32" s="61"/>
      <c r="P32" s="66">
        <v>0.08664351851851852</v>
      </c>
      <c r="Q32" s="61">
        <v>2</v>
      </c>
      <c r="R32" s="66">
        <f t="shared" si="0"/>
        <v>0.08456018518518518</v>
      </c>
      <c r="S32" s="71">
        <v>0.08333333333333333</v>
      </c>
      <c r="T32" s="66">
        <f t="shared" si="3"/>
        <v>0.16789351851851853</v>
      </c>
      <c r="U32" s="66">
        <f>T32-T14</f>
        <v>0.11943287037037037</v>
      </c>
      <c r="V32" s="54">
        <v>19</v>
      </c>
      <c r="W32" s="80">
        <f t="shared" si="2"/>
        <v>346.45330785765464</v>
      </c>
      <c r="X32" s="54" t="s">
        <v>118</v>
      </c>
    </row>
    <row r="33" spans="1:24" s="4" customFormat="1" ht="12">
      <c r="A33" s="61">
        <v>20</v>
      </c>
      <c r="B33" s="62" t="s">
        <v>50</v>
      </c>
      <c r="C33" s="63">
        <v>1967</v>
      </c>
      <c r="D33" s="63">
        <v>1</v>
      </c>
      <c r="E33" s="64" t="s">
        <v>48</v>
      </c>
      <c r="F33" s="65" t="s">
        <v>36</v>
      </c>
      <c r="G33" s="61" t="s">
        <v>124</v>
      </c>
      <c r="H33" s="61"/>
      <c r="I33" s="66"/>
      <c r="J33" s="61"/>
      <c r="K33" s="61" t="s">
        <v>124</v>
      </c>
      <c r="L33" s="66"/>
      <c r="M33" s="61"/>
      <c r="N33" s="61"/>
      <c r="O33" s="61"/>
      <c r="P33" s="66">
        <v>0.0872337962962963</v>
      </c>
      <c r="Q33" s="61">
        <v>2</v>
      </c>
      <c r="R33" s="66">
        <f t="shared" si="0"/>
        <v>0.0872337962962963</v>
      </c>
      <c r="S33" s="71">
        <v>0.08333333333333333</v>
      </c>
      <c r="T33" s="66">
        <f t="shared" si="3"/>
        <v>0.1705671296296296</v>
      </c>
      <c r="U33" s="66">
        <f>T33-T14</f>
        <v>0.12210648148148145</v>
      </c>
      <c r="V33" s="54">
        <v>20</v>
      </c>
      <c r="W33" s="80">
        <f t="shared" si="2"/>
        <v>351.9703845235251</v>
      </c>
      <c r="X33" s="54" t="s">
        <v>118</v>
      </c>
    </row>
    <row r="34" spans="1:24" s="4" customFormat="1" ht="12">
      <c r="A34" s="61">
        <v>21</v>
      </c>
      <c r="B34" s="62" t="s">
        <v>72</v>
      </c>
      <c r="C34" s="63">
        <v>1990</v>
      </c>
      <c r="D34" s="63">
        <v>1</v>
      </c>
      <c r="E34" s="64" t="s">
        <v>69</v>
      </c>
      <c r="F34" s="65" t="s">
        <v>194</v>
      </c>
      <c r="G34" s="61"/>
      <c r="H34" s="61" t="s">
        <v>124</v>
      </c>
      <c r="I34" s="66"/>
      <c r="J34" s="61"/>
      <c r="K34" s="61" t="s">
        <v>124</v>
      </c>
      <c r="L34" s="66"/>
      <c r="M34" s="61"/>
      <c r="N34" s="61"/>
      <c r="O34" s="61"/>
      <c r="P34" s="66">
        <v>0.0969212962962963</v>
      </c>
      <c r="Q34" s="61">
        <v>2</v>
      </c>
      <c r="R34" s="66">
        <f t="shared" si="0"/>
        <v>0.0969212962962963</v>
      </c>
      <c r="S34" s="71">
        <v>0.08333333333333333</v>
      </c>
      <c r="T34" s="66">
        <f t="shared" si="3"/>
        <v>0.18025462962962963</v>
      </c>
      <c r="U34" s="66">
        <f>T34-T14</f>
        <v>0.13179398148148147</v>
      </c>
      <c r="V34" s="54">
        <v>21</v>
      </c>
      <c r="W34" s="80">
        <f t="shared" si="2"/>
        <v>371.96083114401716</v>
      </c>
      <c r="X34" s="54" t="s">
        <v>118</v>
      </c>
    </row>
    <row r="35" spans="1:24" s="4" customFormat="1" ht="12">
      <c r="A35" s="61">
        <v>22</v>
      </c>
      <c r="B35" s="62" t="s">
        <v>96</v>
      </c>
      <c r="C35" s="63">
        <v>1995</v>
      </c>
      <c r="D35" s="63">
        <v>2</v>
      </c>
      <c r="E35" s="64" t="s">
        <v>94</v>
      </c>
      <c r="F35" s="65" t="s">
        <v>36</v>
      </c>
      <c r="G35" s="61"/>
      <c r="H35" s="61" t="s">
        <v>124</v>
      </c>
      <c r="I35" s="66"/>
      <c r="J35" s="61"/>
      <c r="K35" s="61" t="s">
        <v>124</v>
      </c>
      <c r="L35" s="66"/>
      <c r="M35" s="61"/>
      <c r="N35" s="61"/>
      <c r="O35" s="61"/>
      <c r="P35" s="66">
        <v>0.09752314814814815</v>
      </c>
      <c r="Q35" s="61">
        <v>2</v>
      </c>
      <c r="R35" s="66">
        <f t="shared" si="0"/>
        <v>0.09752314814814815</v>
      </c>
      <c r="S35" s="71">
        <v>0.08333333333333333</v>
      </c>
      <c r="T35" s="66">
        <f t="shared" si="3"/>
        <v>0.18085648148148148</v>
      </c>
      <c r="U35" s="66">
        <f>T35-T14</f>
        <v>0.13239583333333332</v>
      </c>
      <c r="V35" s="54">
        <v>22</v>
      </c>
      <c r="W35" s="80">
        <f t="shared" si="2"/>
        <v>373.2027704800573</v>
      </c>
      <c r="X35" s="54" t="s">
        <v>118</v>
      </c>
    </row>
    <row r="36" spans="1:24" s="4" customFormat="1" ht="12">
      <c r="A36" s="61">
        <v>23</v>
      </c>
      <c r="B36" s="62" t="s">
        <v>74</v>
      </c>
      <c r="C36" s="63">
        <v>1990</v>
      </c>
      <c r="D36" s="63">
        <v>2</v>
      </c>
      <c r="E36" s="64" t="s">
        <v>69</v>
      </c>
      <c r="F36" s="65" t="s">
        <v>194</v>
      </c>
      <c r="G36" s="61" t="s">
        <v>124</v>
      </c>
      <c r="H36" s="61" t="s">
        <v>124</v>
      </c>
      <c r="I36" s="66"/>
      <c r="J36" s="61"/>
      <c r="K36" s="61" t="s">
        <v>124</v>
      </c>
      <c r="L36" s="66"/>
      <c r="M36" s="61" t="s">
        <v>124</v>
      </c>
      <c r="N36" s="61" t="s">
        <v>124</v>
      </c>
      <c r="O36" s="61" t="s">
        <v>124</v>
      </c>
      <c r="P36" s="66">
        <v>0.08796296296296297</v>
      </c>
      <c r="Q36" s="61">
        <v>6</v>
      </c>
      <c r="R36" s="66">
        <f t="shared" si="0"/>
        <v>0.08796296296296297</v>
      </c>
      <c r="S36" s="71">
        <v>0.25</v>
      </c>
      <c r="T36" s="66">
        <f t="shared" si="3"/>
        <v>0.33796296296296297</v>
      </c>
      <c r="U36" s="66">
        <f>T36-T14</f>
        <v>0.2895023148148148</v>
      </c>
      <c r="V36" s="54">
        <v>23</v>
      </c>
      <c r="W36" s="80">
        <f t="shared" si="2"/>
        <v>697.3967040840697</v>
      </c>
      <c r="X36" s="54" t="s">
        <v>118</v>
      </c>
    </row>
    <row r="37" spans="1:24" s="4" customFormat="1" ht="12">
      <c r="A37" s="61">
        <v>24</v>
      </c>
      <c r="B37" s="62" t="s">
        <v>73</v>
      </c>
      <c r="C37" s="63">
        <v>1991</v>
      </c>
      <c r="D37" s="63">
        <v>2</v>
      </c>
      <c r="E37" s="64" t="s">
        <v>69</v>
      </c>
      <c r="F37" s="65" t="s">
        <v>194</v>
      </c>
      <c r="G37" s="61" t="s">
        <v>124</v>
      </c>
      <c r="H37" s="61" t="s">
        <v>124</v>
      </c>
      <c r="I37" s="66"/>
      <c r="J37" s="61" t="s">
        <v>124</v>
      </c>
      <c r="K37" s="61" t="s">
        <v>124</v>
      </c>
      <c r="L37" s="66"/>
      <c r="M37" s="61" t="s">
        <v>124</v>
      </c>
      <c r="N37" s="61" t="s">
        <v>124</v>
      </c>
      <c r="O37" s="61" t="s">
        <v>124</v>
      </c>
      <c r="P37" s="66">
        <v>0.04988425925925926</v>
      </c>
      <c r="Q37" s="61">
        <v>7</v>
      </c>
      <c r="R37" s="66">
        <f t="shared" si="0"/>
        <v>0.04988425925925926</v>
      </c>
      <c r="S37" s="71">
        <v>0.291666666666667</v>
      </c>
      <c r="T37" s="66">
        <f t="shared" si="3"/>
        <v>0.3415509259259263</v>
      </c>
      <c r="U37" s="66">
        <f>T37-T14</f>
        <v>0.29309027777777813</v>
      </c>
      <c r="V37" s="54">
        <v>24</v>
      </c>
      <c r="W37" s="80">
        <f t="shared" si="2"/>
        <v>704.8005732027713</v>
      </c>
      <c r="X37" s="54" t="s">
        <v>118</v>
      </c>
    </row>
    <row r="38" spans="1:24" s="4" customFormat="1" ht="12">
      <c r="A38" s="61">
        <v>25</v>
      </c>
      <c r="B38" s="62" t="s">
        <v>46</v>
      </c>
      <c r="C38" s="63">
        <v>1987</v>
      </c>
      <c r="D38" s="63">
        <v>1</v>
      </c>
      <c r="E38" s="64" t="s">
        <v>45</v>
      </c>
      <c r="F38" s="65" t="s">
        <v>209</v>
      </c>
      <c r="G38" s="61" t="s">
        <v>117</v>
      </c>
      <c r="H38" s="61"/>
      <c r="I38" s="66"/>
      <c r="J38" s="61"/>
      <c r="K38" s="61"/>
      <c r="L38" s="66"/>
      <c r="M38" s="61"/>
      <c r="N38" s="61"/>
      <c r="O38" s="61"/>
      <c r="P38" s="66" t="s">
        <v>160</v>
      </c>
      <c r="Q38" s="61" t="s">
        <v>118</v>
      </c>
      <c r="R38" s="61" t="s">
        <v>160</v>
      </c>
      <c r="S38" s="66" t="str">
        <f>Q38</f>
        <v>-</v>
      </c>
      <c r="T38" s="66" t="s">
        <v>118</v>
      </c>
      <c r="U38" s="66"/>
      <c r="V38" s="54" t="s">
        <v>159</v>
      </c>
      <c r="W38" s="54" t="s">
        <v>118</v>
      </c>
      <c r="X38" s="54" t="s">
        <v>118</v>
      </c>
    </row>
    <row r="39" spans="1:24" s="4" customFormat="1" ht="12">
      <c r="A39" s="61">
        <v>26</v>
      </c>
      <c r="B39" s="62" t="s">
        <v>97</v>
      </c>
      <c r="C39" s="63">
        <v>1994</v>
      </c>
      <c r="D39" s="63">
        <v>1</v>
      </c>
      <c r="E39" s="64" t="s">
        <v>94</v>
      </c>
      <c r="F39" s="65" t="s">
        <v>36</v>
      </c>
      <c r="G39" s="61"/>
      <c r="H39" s="61"/>
      <c r="I39" s="66"/>
      <c r="J39" s="61"/>
      <c r="K39" s="61"/>
      <c r="L39" s="66"/>
      <c r="M39" s="61"/>
      <c r="N39" s="61"/>
      <c r="O39" s="61"/>
      <c r="P39" s="66" t="s">
        <v>160</v>
      </c>
      <c r="Q39" s="61" t="s">
        <v>118</v>
      </c>
      <c r="R39" s="61" t="s">
        <v>160</v>
      </c>
      <c r="S39" s="66" t="str">
        <f>Q39</f>
        <v>-</v>
      </c>
      <c r="T39" s="66" t="s">
        <v>118</v>
      </c>
      <c r="U39" s="66"/>
      <c r="V39" s="54" t="s">
        <v>159</v>
      </c>
      <c r="W39" s="54" t="s">
        <v>118</v>
      </c>
      <c r="X39" s="54" t="s">
        <v>118</v>
      </c>
    </row>
    <row r="40" spans="1:24" s="4" customFormat="1" ht="12">
      <c r="A40" s="61">
        <v>27</v>
      </c>
      <c r="B40" s="72" t="s">
        <v>115</v>
      </c>
      <c r="C40" s="73">
        <v>1984</v>
      </c>
      <c r="D40" s="73" t="s">
        <v>40</v>
      </c>
      <c r="E40" s="74" t="s">
        <v>116</v>
      </c>
      <c r="F40" s="75" t="s">
        <v>36</v>
      </c>
      <c r="G40" s="61"/>
      <c r="H40" s="61"/>
      <c r="I40" s="66"/>
      <c r="J40" s="61"/>
      <c r="K40" s="61"/>
      <c r="L40" s="66"/>
      <c r="M40" s="61"/>
      <c r="N40" s="61"/>
      <c r="O40" s="61"/>
      <c r="P40" s="66" t="s">
        <v>160</v>
      </c>
      <c r="Q40" s="61" t="s">
        <v>118</v>
      </c>
      <c r="R40" s="61" t="s">
        <v>160</v>
      </c>
      <c r="S40" s="66" t="str">
        <f>Q40</f>
        <v>-</v>
      </c>
      <c r="T40" s="66" t="s">
        <v>118</v>
      </c>
      <c r="U40" s="66"/>
      <c r="V40" s="54" t="s">
        <v>159</v>
      </c>
      <c r="W40" s="54" t="s">
        <v>118</v>
      </c>
      <c r="X40" s="54" t="s">
        <v>118</v>
      </c>
    </row>
    <row r="41" spans="9:23" s="4" customFormat="1" ht="11.25">
      <c r="I41" s="6"/>
      <c r="L41" s="6"/>
      <c r="P41" s="6"/>
      <c r="Q41" s="6"/>
      <c r="R41" s="6"/>
      <c r="T41" s="6"/>
      <c r="U41" s="6"/>
      <c r="V41" s="6"/>
      <c r="W41" s="6"/>
    </row>
    <row r="42" spans="1:20" s="4" customFormat="1" ht="15">
      <c r="A42"/>
      <c r="B42" s="29" t="s">
        <v>139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/>
      <c r="N42"/>
      <c r="O42"/>
      <c r="P42"/>
      <c r="Q42"/>
      <c r="R42"/>
      <c r="T42" s="6"/>
    </row>
    <row r="43" spans="1:20" s="4" customFormat="1" ht="15">
      <c r="A43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/>
      <c r="N43"/>
      <c r="O43"/>
      <c r="P43"/>
      <c r="Q43"/>
      <c r="R43"/>
      <c r="T43" s="6"/>
    </row>
    <row r="44" spans="1:20" s="4" customFormat="1" ht="15">
      <c r="A44"/>
      <c r="B44" s="30" t="s">
        <v>140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/>
      <c r="N44"/>
      <c r="O44"/>
      <c r="P44"/>
      <c r="Q44"/>
      <c r="R44"/>
      <c r="T44" s="6"/>
    </row>
    <row r="45" spans="9:23" s="4" customFormat="1" ht="11.25">
      <c r="I45" s="6"/>
      <c r="L45" s="6"/>
      <c r="N45" s="16"/>
      <c r="O45" s="16"/>
      <c r="P45" s="15"/>
      <c r="Q45" s="17"/>
      <c r="R45" s="6"/>
      <c r="T45" s="6"/>
      <c r="U45" s="6"/>
      <c r="V45" s="6"/>
      <c r="W45" s="6"/>
    </row>
    <row r="46" spans="9:23" s="4" customFormat="1" ht="11.25">
      <c r="I46" s="6"/>
      <c r="L46" s="6"/>
      <c r="N46" s="16"/>
      <c r="O46" s="16"/>
      <c r="P46" s="6"/>
      <c r="Q46" s="6"/>
      <c r="R46" s="6"/>
      <c r="T46" s="6"/>
      <c r="U46" s="6"/>
      <c r="V46" s="6"/>
      <c r="W46" s="6"/>
    </row>
    <row r="47" spans="9:23" s="4" customFormat="1" ht="11.25">
      <c r="I47" s="6"/>
      <c r="L47" s="6"/>
      <c r="N47" s="16"/>
      <c r="O47" s="16"/>
      <c r="P47" s="6"/>
      <c r="Q47" s="6"/>
      <c r="R47" s="6"/>
      <c r="T47" s="6"/>
      <c r="U47" s="6"/>
      <c r="V47" s="6"/>
      <c r="W47" s="6"/>
    </row>
    <row r="48" spans="9:23" s="4" customFormat="1" ht="11.25">
      <c r="I48" s="6"/>
      <c r="L48" s="6"/>
      <c r="N48" s="16"/>
      <c r="O48" s="16"/>
      <c r="P48" s="6"/>
      <c r="Q48" s="6"/>
      <c r="R48" s="6"/>
      <c r="T48" s="6"/>
      <c r="U48" s="6"/>
      <c r="V48" s="6"/>
      <c r="W48" s="6"/>
    </row>
    <row r="49" spans="9:23" s="4" customFormat="1" ht="11.25">
      <c r="I49" s="6"/>
      <c r="L49" s="6"/>
      <c r="P49" s="6"/>
      <c r="Q49" s="6"/>
      <c r="R49" s="6"/>
      <c r="T49" s="6"/>
      <c r="U49" s="6"/>
      <c r="V49" s="6"/>
      <c r="W49" s="6"/>
    </row>
    <row r="50" spans="9:23" s="4" customFormat="1" ht="11.25">
      <c r="I50" s="6"/>
      <c r="L50" s="6"/>
      <c r="P50" s="6"/>
      <c r="Q50" s="6"/>
      <c r="R50" s="6"/>
      <c r="T50" s="6"/>
      <c r="U50" s="6"/>
      <c r="V50" s="6"/>
      <c r="W50" s="6"/>
    </row>
    <row r="51" spans="9:23" s="4" customFormat="1" ht="11.25">
      <c r="I51" s="6"/>
      <c r="L51" s="6"/>
      <c r="P51" s="6"/>
      <c r="Q51" s="6"/>
      <c r="R51" s="6"/>
      <c r="T51" s="6"/>
      <c r="U51" s="6"/>
      <c r="V51" s="6"/>
      <c r="W51" s="6"/>
    </row>
    <row r="52" spans="9:23" s="4" customFormat="1" ht="11.25">
      <c r="I52" s="6"/>
      <c r="L52" s="6"/>
      <c r="P52" s="6"/>
      <c r="Q52" s="6"/>
      <c r="R52" s="6"/>
      <c r="T52" s="6"/>
      <c r="U52" s="6"/>
      <c r="V52" s="6"/>
      <c r="W52" s="6"/>
    </row>
    <row r="53" spans="9:23" s="4" customFormat="1" ht="11.25">
      <c r="I53" s="6"/>
      <c r="L53" s="6"/>
      <c r="P53" s="6"/>
      <c r="Q53" s="6"/>
      <c r="R53" s="6"/>
      <c r="T53" s="6"/>
      <c r="U53" s="6"/>
      <c r="V53" s="6"/>
      <c r="W53" s="6"/>
    </row>
    <row r="54" spans="9:23" s="4" customFormat="1" ht="11.25">
      <c r="I54" s="6"/>
      <c r="L54" s="6"/>
      <c r="P54" s="6"/>
      <c r="Q54" s="6"/>
      <c r="R54" s="6"/>
      <c r="T54" s="6"/>
      <c r="U54" s="6"/>
      <c r="V54" s="6"/>
      <c r="W54" s="6"/>
    </row>
    <row r="55" spans="9:23" s="4" customFormat="1" ht="11.25">
      <c r="I55" s="6"/>
      <c r="L55" s="6"/>
      <c r="P55" s="6"/>
      <c r="Q55" s="6"/>
      <c r="R55" s="6"/>
      <c r="T55" s="6"/>
      <c r="U55" s="6"/>
      <c r="V55" s="6"/>
      <c r="W55" s="6"/>
    </row>
    <row r="56" spans="9:23" s="4" customFormat="1" ht="11.25">
      <c r="I56" s="6"/>
      <c r="L56" s="6"/>
      <c r="P56" s="6"/>
      <c r="Q56" s="6"/>
      <c r="R56" s="6"/>
      <c r="T56" s="6"/>
      <c r="U56" s="6"/>
      <c r="V56" s="6"/>
      <c r="W56" s="6"/>
    </row>
    <row r="57" spans="9:23" s="4" customFormat="1" ht="11.25">
      <c r="I57" s="6"/>
      <c r="L57" s="6"/>
      <c r="P57" s="6"/>
      <c r="Q57" s="6"/>
      <c r="R57" s="6"/>
      <c r="T57" s="6"/>
      <c r="U57" s="6"/>
      <c r="V57" s="6"/>
      <c r="W57" s="6"/>
    </row>
    <row r="58" spans="9:23" s="4" customFormat="1" ht="11.25">
      <c r="I58" s="6"/>
      <c r="L58" s="6"/>
      <c r="P58" s="6"/>
      <c r="Q58" s="6"/>
      <c r="R58" s="6"/>
      <c r="T58" s="6"/>
      <c r="U58" s="6"/>
      <c r="V58" s="6"/>
      <c r="W58" s="6"/>
    </row>
    <row r="59" spans="9:23" s="4" customFormat="1" ht="11.25">
      <c r="I59" s="6"/>
      <c r="L59" s="6"/>
      <c r="P59" s="6"/>
      <c r="Q59" s="6"/>
      <c r="R59" s="6"/>
      <c r="T59" s="6"/>
      <c r="U59" s="6"/>
      <c r="V59" s="6"/>
      <c r="W59" s="6"/>
    </row>
    <row r="60" spans="9:23" s="4" customFormat="1" ht="11.25">
      <c r="I60" s="6"/>
      <c r="L60" s="6"/>
      <c r="P60" s="6"/>
      <c r="Q60" s="6"/>
      <c r="R60" s="6"/>
      <c r="T60" s="6"/>
      <c r="U60" s="6"/>
      <c r="V60" s="6"/>
      <c r="W60" s="6"/>
    </row>
    <row r="61" spans="9:23" s="4" customFormat="1" ht="11.25">
      <c r="I61" s="6"/>
      <c r="L61" s="6"/>
      <c r="P61" s="6"/>
      <c r="Q61" s="6"/>
      <c r="R61" s="6"/>
      <c r="T61" s="6"/>
      <c r="U61" s="6"/>
      <c r="V61" s="6"/>
      <c r="W61" s="6"/>
    </row>
    <row r="62" spans="9:23" s="4" customFormat="1" ht="11.25">
      <c r="I62" s="6"/>
      <c r="L62" s="6"/>
      <c r="P62" s="6"/>
      <c r="Q62" s="6"/>
      <c r="R62" s="6"/>
      <c r="T62" s="6"/>
      <c r="U62" s="6"/>
      <c r="V62" s="6"/>
      <c r="W62" s="6"/>
    </row>
    <row r="63" spans="9:23" s="4" customFormat="1" ht="11.25">
      <c r="I63" s="6"/>
      <c r="L63" s="6"/>
      <c r="P63" s="6"/>
      <c r="Q63" s="6"/>
      <c r="R63" s="6"/>
      <c r="T63" s="6"/>
      <c r="U63" s="6"/>
      <c r="V63" s="6"/>
      <c r="W63" s="6"/>
    </row>
    <row r="64" spans="9:23" s="4" customFormat="1" ht="11.25">
      <c r="I64" s="6"/>
      <c r="L64" s="6"/>
      <c r="P64" s="6"/>
      <c r="Q64" s="6"/>
      <c r="R64" s="6"/>
      <c r="T64" s="6"/>
      <c r="U64" s="6"/>
      <c r="V64" s="6"/>
      <c r="W64" s="6"/>
    </row>
    <row r="65" spans="9:23" s="4" customFormat="1" ht="11.25">
      <c r="I65" s="6"/>
      <c r="L65" s="6"/>
      <c r="P65" s="6"/>
      <c r="Q65" s="6"/>
      <c r="R65" s="6"/>
      <c r="T65" s="6"/>
      <c r="U65" s="6"/>
      <c r="V65" s="6"/>
      <c r="W65" s="6"/>
    </row>
    <row r="66" spans="9:23" s="4" customFormat="1" ht="11.25">
      <c r="I66" s="6"/>
      <c r="L66" s="6"/>
      <c r="P66" s="6"/>
      <c r="Q66" s="6"/>
      <c r="R66" s="6"/>
      <c r="T66" s="6"/>
      <c r="U66" s="6"/>
      <c r="V66" s="6"/>
      <c r="W66" s="6"/>
    </row>
    <row r="67" spans="9:23" s="4" customFormat="1" ht="11.25">
      <c r="I67" s="6"/>
      <c r="L67" s="6"/>
      <c r="P67" s="6"/>
      <c r="Q67" s="6"/>
      <c r="R67" s="6"/>
      <c r="T67" s="6"/>
      <c r="U67" s="6"/>
      <c r="V67" s="6"/>
      <c r="W67" s="6"/>
    </row>
    <row r="68" spans="9:23" s="4" customFormat="1" ht="11.25">
      <c r="I68" s="6"/>
      <c r="L68" s="6"/>
      <c r="P68" s="6"/>
      <c r="Q68" s="6"/>
      <c r="R68" s="6"/>
      <c r="T68" s="6"/>
      <c r="U68" s="6"/>
      <c r="V68" s="6"/>
      <c r="W68" s="6"/>
    </row>
    <row r="69" spans="9:23" s="4" customFormat="1" ht="11.25">
      <c r="I69" s="6"/>
      <c r="L69" s="6"/>
      <c r="P69" s="6"/>
      <c r="Q69" s="6"/>
      <c r="R69" s="6"/>
      <c r="T69" s="6"/>
      <c r="U69" s="6"/>
      <c r="V69" s="6"/>
      <c r="W69" s="6"/>
    </row>
    <row r="70" spans="9:23" s="4" customFormat="1" ht="11.25">
      <c r="I70" s="6"/>
      <c r="L70" s="6"/>
      <c r="P70" s="6"/>
      <c r="Q70" s="6"/>
      <c r="R70" s="6"/>
      <c r="T70" s="6"/>
      <c r="U70" s="6"/>
      <c r="V70" s="6"/>
      <c r="W70" s="6"/>
    </row>
    <row r="71" spans="9:23" s="4" customFormat="1" ht="11.25">
      <c r="I71" s="6"/>
      <c r="L71" s="6"/>
      <c r="P71" s="6"/>
      <c r="Q71" s="6"/>
      <c r="R71" s="6"/>
      <c r="T71" s="6"/>
      <c r="U71" s="6"/>
      <c r="V71" s="6"/>
      <c r="W71" s="6"/>
    </row>
    <row r="72" spans="9:23" s="4" customFormat="1" ht="11.25">
      <c r="I72" s="6"/>
      <c r="L72" s="6"/>
      <c r="P72" s="6"/>
      <c r="Q72" s="6"/>
      <c r="R72" s="6"/>
      <c r="T72" s="6"/>
      <c r="U72" s="6"/>
      <c r="V72" s="6"/>
      <c r="W72" s="6"/>
    </row>
    <row r="73" spans="9:23" s="4" customFormat="1" ht="11.25">
      <c r="I73" s="6"/>
      <c r="L73" s="6"/>
      <c r="P73" s="6"/>
      <c r="Q73" s="6"/>
      <c r="R73" s="6"/>
      <c r="T73" s="6"/>
      <c r="U73" s="6"/>
      <c r="V73" s="6"/>
      <c r="W73" s="6"/>
    </row>
    <row r="74" spans="9:23" s="4" customFormat="1" ht="11.25">
      <c r="I74" s="6"/>
      <c r="L74" s="6"/>
      <c r="P74" s="6"/>
      <c r="Q74" s="6"/>
      <c r="R74" s="6"/>
      <c r="T74" s="6"/>
      <c r="U74" s="6"/>
      <c r="V74" s="6"/>
      <c r="W74" s="6"/>
    </row>
    <row r="75" spans="9:23" s="4" customFormat="1" ht="11.25">
      <c r="I75" s="6"/>
      <c r="L75" s="6"/>
      <c r="P75" s="6"/>
      <c r="Q75" s="6"/>
      <c r="R75" s="6"/>
      <c r="T75" s="6"/>
      <c r="U75" s="6"/>
      <c r="V75" s="6"/>
      <c r="W75" s="6"/>
    </row>
    <row r="76" spans="9:23" s="4" customFormat="1" ht="11.25">
      <c r="I76" s="6"/>
      <c r="L76" s="6"/>
      <c r="P76" s="6"/>
      <c r="Q76" s="6"/>
      <c r="R76" s="6"/>
      <c r="T76" s="6"/>
      <c r="U76" s="6"/>
      <c r="V76" s="6"/>
      <c r="W76" s="6"/>
    </row>
    <row r="77" spans="9:23" s="4" customFormat="1" ht="11.25">
      <c r="I77" s="6"/>
      <c r="L77" s="6"/>
      <c r="P77" s="6"/>
      <c r="Q77" s="6"/>
      <c r="R77" s="6"/>
      <c r="T77" s="6"/>
      <c r="U77" s="6"/>
      <c r="V77" s="6"/>
      <c r="W77" s="6"/>
    </row>
    <row r="78" spans="9:23" s="4" customFormat="1" ht="11.25">
      <c r="I78" s="6"/>
      <c r="L78" s="6"/>
      <c r="P78" s="6"/>
      <c r="Q78" s="6"/>
      <c r="R78" s="6"/>
      <c r="T78" s="6"/>
      <c r="U78" s="6"/>
      <c r="V78" s="6"/>
      <c r="W78" s="6"/>
    </row>
    <row r="79" spans="9:23" s="4" customFormat="1" ht="11.25">
      <c r="I79" s="6"/>
      <c r="L79" s="6"/>
      <c r="P79" s="6"/>
      <c r="Q79" s="6"/>
      <c r="R79" s="6"/>
      <c r="T79" s="6"/>
      <c r="U79" s="6"/>
      <c r="V79" s="6"/>
      <c r="W79" s="6"/>
    </row>
    <row r="80" spans="9:23" s="4" customFormat="1" ht="11.25">
      <c r="I80" s="6"/>
      <c r="L80" s="6"/>
      <c r="P80" s="6"/>
      <c r="Q80" s="6"/>
      <c r="R80" s="6"/>
      <c r="T80" s="6"/>
      <c r="U80" s="6"/>
      <c r="V80" s="6"/>
      <c r="W80" s="6"/>
    </row>
    <row r="81" spans="9:23" s="4" customFormat="1" ht="11.25">
      <c r="I81" s="6"/>
      <c r="L81" s="6"/>
      <c r="P81" s="6"/>
      <c r="Q81" s="6"/>
      <c r="R81" s="6"/>
      <c r="T81" s="6"/>
      <c r="U81" s="6"/>
      <c r="V81" s="6"/>
      <c r="W81" s="6"/>
    </row>
    <row r="82" spans="9:23" s="4" customFormat="1" ht="11.25">
      <c r="I82" s="6"/>
      <c r="L82" s="6"/>
      <c r="P82" s="6"/>
      <c r="Q82" s="6"/>
      <c r="R82" s="6"/>
      <c r="T82" s="6"/>
      <c r="U82" s="6"/>
      <c r="V82" s="6"/>
      <c r="W82" s="6"/>
    </row>
    <row r="83" spans="9:23" s="4" customFormat="1" ht="11.25">
      <c r="I83" s="6"/>
      <c r="L83" s="6"/>
      <c r="P83" s="6"/>
      <c r="Q83" s="6"/>
      <c r="R83" s="6"/>
      <c r="T83" s="6"/>
      <c r="U83" s="6"/>
      <c r="V83" s="6"/>
      <c r="W83" s="6"/>
    </row>
    <row r="84" spans="9:23" s="4" customFormat="1" ht="11.25">
      <c r="I84" s="6"/>
      <c r="L84" s="6"/>
      <c r="P84" s="6"/>
      <c r="Q84" s="6"/>
      <c r="R84" s="6"/>
      <c r="T84" s="6"/>
      <c r="U84" s="6"/>
      <c r="V84" s="6"/>
      <c r="W84" s="6"/>
    </row>
    <row r="85" spans="9:23" s="4" customFormat="1" ht="11.25">
      <c r="I85" s="6"/>
      <c r="L85" s="6"/>
      <c r="P85" s="6"/>
      <c r="Q85" s="6"/>
      <c r="R85" s="6"/>
      <c r="T85" s="6"/>
      <c r="U85" s="6"/>
      <c r="V85" s="6"/>
      <c r="W85" s="6"/>
    </row>
    <row r="86" spans="9:23" s="4" customFormat="1" ht="11.25">
      <c r="I86" s="6"/>
      <c r="L86" s="6"/>
      <c r="P86" s="6"/>
      <c r="Q86" s="6"/>
      <c r="R86" s="6"/>
      <c r="T86" s="6"/>
      <c r="U86" s="6"/>
      <c r="V86" s="6"/>
      <c r="W86" s="6"/>
    </row>
    <row r="87" spans="9:23" s="4" customFormat="1" ht="11.25">
      <c r="I87" s="6"/>
      <c r="L87" s="6"/>
      <c r="P87" s="6"/>
      <c r="Q87" s="6"/>
      <c r="R87" s="6"/>
      <c r="T87" s="6"/>
      <c r="U87" s="6"/>
      <c r="V87" s="6"/>
      <c r="W87" s="6"/>
    </row>
    <row r="88" spans="9:23" s="4" customFormat="1" ht="11.25">
      <c r="I88" s="6"/>
      <c r="L88" s="6"/>
      <c r="P88" s="6"/>
      <c r="Q88" s="6"/>
      <c r="R88" s="6"/>
      <c r="T88" s="6"/>
      <c r="U88" s="6"/>
      <c r="V88" s="6"/>
      <c r="W88" s="6"/>
    </row>
    <row r="89" spans="9:23" s="4" customFormat="1" ht="11.25">
      <c r="I89" s="6"/>
      <c r="L89" s="6"/>
      <c r="P89" s="6"/>
      <c r="Q89" s="6"/>
      <c r="R89" s="6"/>
      <c r="T89" s="6"/>
      <c r="U89" s="6"/>
      <c r="V89" s="6"/>
      <c r="W89" s="6"/>
    </row>
    <row r="90" spans="9:23" s="4" customFormat="1" ht="11.25">
      <c r="I90" s="6"/>
      <c r="L90" s="6"/>
      <c r="P90" s="6"/>
      <c r="Q90" s="6"/>
      <c r="R90" s="6"/>
      <c r="T90" s="6"/>
      <c r="U90" s="6"/>
      <c r="V90" s="6"/>
      <c r="W90" s="6"/>
    </row>
    <row r="91" spans="9:23" s="4" customFormat="1" ht="11.25">
      <c r="I91" s="6"/>
      <c r="L91" s="6"/>
      <c r="P91" s="6"/>
      <c r="Q91" s="6"/>
      <c r="R91" s="6"/>
      <c r="T91" s="6"/>
      <c r="U91" s="6"/>
      <c r="V91" s="6"/>
      <c r="W91" s="6"/>
    </row>
    <row r="92" spans="9:23" s="4" customFormat="1" ht="11.25">
      <c r="I92" s="6"/>
      <c r="L92" s="6"/>
      <c r="P92" s="6"/>
      <c r="Q92" s="6"/>
      <c r="R92" s="6"/>
      <c r="T92" s="6"/>
      <c r="U92" s="6"/>
      <c r="V92" s="6"/>
      <c r="W92" s="6"/>
    </row>
    <row r="93" spans="9:23" s="4" customFormat="1" ht="11.25">
      <c r="I93" s="6"/>
      <c r="L93" s="6"/>
      <c r="P93" s="6"/>
      <c r="Q93" s="6"/>
      <c r="R93" s="6"/>
      <c r="T93" s="6"/>
      <c r="U93" s="6"/>
      <c r="V93" s="6"/>
      <c r="W93" s="6"/>
    </row>
    <row r="94" spans="9:23" s="4" customFormat="1" ht="11.25">
      <c r="I94" s="6"/>
      <c r="L94" s="6"/>
      <c r="P94" s="6"/>
      <c r="Q94" s="6"/>
      <c r="R94" s="6"/>
      <c r="T94" s="6"/>
      <c r="U94" s="6"/>
      <c r="V94" s="6"/>
      <c r="W94" s="6"/>
    </row>
    <row r="95" spans="9:23" s="4" customFormat="1" ht="11.25">
      <c r="I95" s="6"/>
      <c r="L95" s="6"/>
      <c r="P95" s="6"/>
      <c r="Q95" s="6"/>
      <c r="R95" s="6"/>
      <c r="T95" s="6"/>
      <c r="U95" s="6"/>
      <c r="V95" s="6"/>
      <c r="W95" s="6"/>
    </row>
    <row r="96" spans="9:23" s="4" customFormat="1" ht="11.25">
      <c r="I96" s="6"/>
      <c r="L96" s="6"/>
      <c r="P96" s="6"/>
      <c r="Q96" s="6"/>
      <c r="R96" s="6"/>
      <c r="T96" s="6"/>
      <c r="U96" s="6"/>
      <c r="V96" s="6"/>
      <c r="W96" s="6"/>
    </row>
    <row r="97" spans="9:23" s="4" customFormat="1" ht="11.25">
      <c r="I97" s="6"/>
      <c r="L97" s="6"/>
      <c r="P97" s="6"/>
      <c r="Q97" s="6"/>
      <c r="R97" s="6"/>
      <c r="T97" s="6"/>
      <c r="U97" s="6"/>
      <c r="V97" s="6"/>
      <c r="W97" s="6"/>
    </row>
    <row r="98" spans="9:23" s="4" customFormat="1" ht="11.25">
      <c r="I98" s="6"/>
      <c r="L98" s="6"/>
      <c r="P98" s="6"/>
      <c r="Q98" s="6"/>
      <c r="R98" s="6"/>
      <c r="T98" s="6"/>
      <c r="U98" s="6"/>
      <c r="V98" s="6"/>
      <c r="W98" s="6"/>
    </row>
    <row r="99" spans="9:23" s="4" customFormat="1" ht="11.25">
      <c r="I99" s="6"/>
      <c r="L99" s="6"/>
      <c r="P99" s="6"/>
      <c r="Q99" s="6"/>
      <c r="R99" s="6"/>
      <c r="T99" s="6"/>
      <c r="U99" s="6"/>
      <c r="V99" s="6"/>
      <c r="W99" s="6"/>
    </row>
    <row r="100" spans="9:23" s="4" customFormat="1" ht="11.25">
      <c r="I100" s="6"/>
      <c r="L100" s="6"/>
      <c r="P100" s="6"/>
      <c r="Q100" s="6"/>
      <c r="R100" s="6"/>
      <c r="T100" s="6"/>
      <c r="U100" s="6"/>
      <c r="V100" s="6"/>
      <c r="W100" s="6"/>
    </row>
    <row r="101" spans="9:23" s="4" customFormat="1" ht="11.25">
      <c r="I101" s="6"/>
      <c r="L101" s="6"/>
      <c r="P101" s="6"/>
      <c r="Q101" s="6"/>
      <c r="R101" s="6"/>
      <c r="T101" s="6"/>
      <c r="U101" s="6"/>
      <c r="V101" s="6"/>
      <c r="W101" s="6"/>
    </row>
    <row r="102" spans="9:23" s="4" customFormat="1" ht="11.25">
      <c r="I102" s="6"/>
      <c r="L102" s="6"/>
      <c r="P102" s="6"/>
      <c r="Q102" s="6"/>
      <c r="R102" s="6"/>
      <c r="T102" s="6"/>
      <c r="U102" s="6"/>
      <c r="V102" s="6"/>
      <c r="W102" s="6"/>
    </row>
    <row r="103" spans="9:23" s="4" customFormat="1" ht="11.25">
      <c r="I103" s="6"/>
      <c r="L103" s="6"/>
      <c r="P103" s="6"/>
      <c r="Q103" s="6"/>
      <c r="R103" s="6"/>
      <c r="T103" s="6"/>
      <c r="U103" s="6"/>
      <c r="V103" s="6"/>
      <c r="W103" s="6"/>
    </row>
    <row r="104" spans="9:23" s="4" customFormat="1" ht="11.25">
      <c r="I104" s="6"/>
      <c r="L104" s="6"/>
      <c r="P104" s="6"/>
      <c r="Q104" s="6"/>
      <c r="R104" s="6"/>
      <c r="T104" s="6"/>
      <c r="U104" s="6"/>
      <c r="V104" s="6"/>
      <c r="W104" s="6"/>
    </row>
    <row r="105" spans="9:23" s="4" customFormat="1" ht="11.25">
      <c r="I105" s="6"/>
      <c r="L105" s="6"/>
      <c r="P105" s="6"/>
      <c r="Q105" s="6"/>
      <c r="R105" s="6"/>
      <c r="T105" s="6"/>
      <c r="U105" s="6"/>
      <c r="V105" s="6"/>
      <c r="W105" s="6"/>
    </row>
    <row r="106" spans="9:23" s="4" customFormat="1" ht="11.25">
      <c r="I106" s="6"/>
      <c r="L106" s="6"/>
      <c r="P106" s="6"/>
      <c r="Q106" s="6"/>
      <c r="R106" s="6"/>
      <c r="T106" s="6"/>
      <c r="U106" s="6"/>
      <c r="V106" s="6"/>
      <c r="W106" s="6"/>
    </row>
    <row r="107" spans="9:23" s="4" customFormat="1" ht="11.25">
      <c r="I107" s="6"/>
      <c r="L107" s="6"/>
      <c r="P107" s="6"/>
      <c r="Q107" s="6"/>
      <c r="R107" s="6"/>
      <c r="T107" s="6"/>
      <c r="U107" s="6"/>
      <c r="V107" s="6"/>
      <c r="W107" s="6"/>
    </row>
    <row r="108" spans="9:23" s="4" customFormat="1" ht="11.25">
      <c r="I108" s="6"/>
      <c r="L108" s="6"/>
      <c r="P108" s="6"/>
      <c r="Q108" s="6"/>
      <c r="R108" s="6"/>
      <c r="T108" s="6"/>
      <c r="U108" s="6"/>
      <c r="V108" s="6"/>
      <c r="W108" s="6"/>
    </row>
    <row r="109" spans="9:23" s="4" customFormat="1" ht="11.25">
      <c r="I109" s="6"/>
      <c r="L109" s="6"/>
      <c r="P109" s="6"/>
      <c r="Q109" s="6"/>
      <c r="R109" s="6"/>
      <c r="T109" s="6"/>
      <c r="U109" s="6"/>
      <c r="V109" s="6"/>
      <c r="W109" s="6"/>
    </row>
    <row r="110" spans="9:23" s="4" customFormat="1" ht="11.25">
      <c r="I110" s="6"/>
      <c r="L110" s="6"/>
      <c r="P110" s="6"/>
      <c r="Q110" s="6"/>
      <c r="R110" s="6"/>
      <c r="T110" s="6"/>
      <c r="U110" s="6"/>
      <c r="V110" s="6"/>
      <c r="W110" s="6"/>
    </row>
    <row r="111" spans="9:23" s="4" customFormat="1" ht="11.25">
      <c r="I111" s="6"/>
      <c r="L111" s="6"/>
      <c r="P111" s="6"/>
      <c r="Q111" s="6"/>
      <c r="R111" s="6"/>
      <c r="T111" s="6"/>
      <c r="U111" s="6"/>
      <c r="V111" s="6"/>
      <c r="W111" s="6"/>
    </row>
    <row r="112" spans="9:23" s="4" customFormat="1" ht="11.25">
      <c r="I112" s="6"/>
      <c r="L112" s="6"/>
      <c r="P112" s="6"/>
      <c r="Q112" s="6"/>
      <c r="R112" s="6"/>
      <c r="T112" s="6"/>
      <c r="U112" s="6"/>
      <c r="V112" s="6"/>
      <c r="W112" s="6"/>
    </row>
    <row r="113" spans="9:23" s="4" customFormat="1" ht="11.25">
      <c r="I113" s="6"/>
      <c r="L113" s="6"/>
      <c r="P113" s="6"/>
      <c r="Q113" s="6"/>
      <c r="R113" s="6"/>
      <c r="T113" s="6"/>
      <c r="U113" s="6"/>
      <c r="V113" s="6"/>
      <c r="W113" s="6"/>
    </row>
    <row r="114" spans="9:23" s="4" customFormat="1" ht="11.25">
      <c r="I114" s="6"/>
      <c r="L114" s="6"/>
      <c r="P114" s="6"/>
      <c r="Q114" s="6"/>
      <c r="R114" s="6"/>
      <c r="T114" s="6"/>
      <c r="U114" s="6"/>
      <c r="V114" s="6"/>
      <c r="W114" s="6"/>
    </row>
    <row r="115" spans="9:23" s="4" customFormat="1" ht="11.25">
      <c r="I115" s="6"/>
      <c r="L115" s="6"/>
      <c r="P115" s="6"/>
      <c r="Q115" s="6"/>
      <c r="R115" s="6"/>
      <c r="T115" s="6"/>
      <c r="U115" s="6"/>
      <c r="V115" s="6"/>
      <c r="W115" s="6"/>
    </row>
    <row r="116" spans="9:23" s="4" customFormat="1" ht="11.25">
      <c r="I116" s="6"/>
      <c r="L116" s="6"/>
      <c r="P116" s="6"/>
      <c r="Q116" s="6"/>
      <c r="R116" s="6"/>
      <c r="T116" s="6"/>
      <c r="U116" s="6"/>
      <c r="V116" s="6"/>
      <c r="W116" s="6"/>
    </row>
    <row r="117" spans="9:23" s="4" customFormat="1" ht="11.25">
      <c r="I117" s="6"/>
      <c r="L117" s="6"/>
      <c r="P117" s="6"/>
      <c r="Q117" s="6"/>
      <c r="R117" s="6"/>
      <c r="T117" s="6"/>
      <c r="U117" s="6"/>
      <c r="V117" s="6"/>
      <c r="W117" s="6"/>
    </row>
    <row r="118" spans="9:23" s="4" customFormat="1" ht="11.25">
      <c r="I118" s="6"/>
      <c r="L118" s="6"/>
      <c r="P118" s="6"/>
      <c r="Q118" s="6"/>
      <c r="R118" s="6"/>
      <c r="T118" s="6"/>
      <c r="U118" s="6"/>
      <c r="V118" s="6"/>
      <c r="W118" s="6"/>
    </row>
    <row r="119" spans="9:23" s="4" customFormat="1" ht="11.25">
      <c r="I119" s="6"/>
      <c r="L119" s="6"/>
      <c r="P119" s="6"/>
      <c r="Q119" s="6"/>
      <c r="R119" s="6"/>
      <c r="T119" s="6"/>
      <c r="U119" s="6"/>
      <c r="V119" s="6"/>
      <c r="W119" s="6"/>
    </row>
    <row r="120" spans="9:23" s="4" customFormat="1" ht="11.25">
      <c r="I120" s="6"/>
      <c r="L120" s="6"/>
      <c r="P120" s="6"/>
      <c r="Q120" s="6"/>
      <c r="R120" s="6"/>
      <c r="T120" s="6"/>
      <c r="U120" s="6"/>
      <c r="V120" s="6"/>
      <c r="W120" s="6"/>
    </row>
    <row r="121" spans="9:23" s="4" customFormat="1" ht="11.25">
      <c r="I121" s="6"/>
      <c r="L121" s="6"/>
      <c r="P121" s="6"/>
      <c r="Q121" s="6"/>
      <c r="R121" s="6"/>
      <c r="T121" s="6"/>
      <c r="U121" s="6"/>
      <c r="V121" s="6"/>
      <c r="W121" s="6"/>
    </row>
    <row r="122" spans="9:23" s="4" customFormat="1" ht="11.25">
      <c r="I122" s="6"/>
      <c r="L122" s="6"/>
      <c r="P122" s="6"/>
      <c r="Q122" s="6"/>
      <c r="R122" s="6"/>
      <c r="T122" s="6"/>
      <c r="U122" s="6"/>
      <c r="V122" s="6"/>
      <c r="W122" s="6"/>
    </row>
    <row r="123" spans="9:23" s="4" customFormat="1" ht="11.25">
      <c r="I123" s="6"/>
      <c r="L123" s="6"/>
      <c r="P123" s="6"/>
      <c r="Q123" s="6"/>
      <c r="R123" s="6"/>
      <c r="T123" s="6"/>
      <c r="U123" s="6"/>
      <c r="V123" s="6"/>
      <c r="W123" s="6"/>
    </row>
    <row r="124" spans="9:23" s="4" customFormat="1" ht="11.25">
      <c r="I124" s="6"/>
      <c r="L124" s="6"/>
      <c r="P124" s="6"/>
      <c r="Q124" s="6"/>
      <c r="R124" s="6"/>
      <c r="T124" s="6"/>
      <c r="U124" s="6"/>
      <c r="V124" s="6"/>
      <c r="W124" s="6"/>
    </row>
    <row r="125" spans="9:23" s="4" customFormat="1" ht="11.25">
      <c r="I125" s="6"/>
      <c r="L125" s="6"/>
      <c r="P125" s="6"/>
      <c r="Q125" s="6"/>
      <c r="R125" s="6"/>
      <c r="T125" s="6"/>
      <c r="U125" s="6"/>
      <c r="V125" s="6"/>
      <c r="W125" s="6"/>
    </row>
    <row r="126" spans="9:23" s="4" customFormat="1" ht="11.25">
      <c r="I126" s="6"/>
      <c r="L126" s="6"/>
      <c r="P126" s="6"/>
      <c r="Q126" s="6"/>
      <c r="R126" s="6"/>
      <c r="T126" s="6"/>
      <c r="U126" s="6"/>
      <c r="V126" s="6"/>
      <c r="W126" s="6"/>
    </row>
    <row r="127" spans="9:23" s="4" customFormat="1" ht="11.25">
      <c r="I127" s="6"/>
      <c r="L127" s="6"/>
      <c r="P127" s="6"/>
      <c r="Q127" s="6"/>
      <c r="R127" s="6"/>
      <c r="T127" s="6"/>
      <c r="U127" s="6"/>
      <c r="V127" s="6"/>
      <c r="W127" s="6"/>
    </row>
    <row r="128" spans="9:23" s="4" customFormat="1" ht="11.25">
      <c r="I128" s="6"/>
      <c r="L128" s="6"/>
      <c r="P128" s="6"/>
      <c r="Q128" s="6"/>
      <c r="R128" s="6"/>
      <c r="T128" s="6"/>
      <c r="U128" s="6"/>
      <c r="V128" s="6"/>
      <c r="W128" s="6"/>
    </row>
    <row r="129" spans="9:23" s="4" customFormat="1" ht="11.25">
      <c r="I129" s="6"/>
      <c r="L129" s="6"/>
      <c r="P129" s="6"/>
      <c r="Q129" s="6"/>
      <c r="R129" s="6"/>
      <c r="T129" s="6"/>
      <c r="U129" s="6"/>
      <c r="V129" s="6"/>
      <c r="W129" s="6"/>
    </row>
    <row r="130" spans="9:23" s="4" customFormat="1" ht="11.25">
      <c r="I130" s="6"/>
      <c r="L130" s="6"/>
      <c r="P130" s="6"/>
      <c r="Q130" s="6"/>
      <c r="R130" s="6"/>
      <c r="T130" s="6"/>
      <c r="U130" s="6"/>
      <c r="V130" s="6"/>
      <c r="W130" s="6"/>
    </row>
    <row r="131" spans="9:23" s="4" customFormat="1" ht="11.25">
      <c r="I131" s="6"/>
      <c r="L131" s="6"/>
      <c r="P131" s="6"/>
      <c r="Q131" s="6"/>
      <c r="R131" s="6"/>
      <c r="T131" s="6"/>
      <c r="U131" s="6"/>
      <c r="V131" s="6"/>
      <c r="W131" s="6"/>
    </row>
    <row r="132" spans="9:23" s="4" customFormat="1" ht="11.25">
      <c r="I132" s="6"/>
      <c r="L132" s="6"/>
      <c r="P132" s="6"/>
      <c r="Q132" s="6"/>
      <c r="R132" s="6"/>
      <c r="T132" s="6"/>
      <c r="U132" s="6"/>
      <c r="V132" s="6"/>
      <c r="W132" s="6"/>
    </row>
    <row r="133" spans="9:23" s="4" customFormat="1" ht="11.25">
      <c r="I133" s="6"/>
      <c r="L133" s="6"/>
      <c r="P133" s="6"/>
      <c r="Q133" s="6"/>
      <c r="R133" s="6"/>
      <c r="T133" s="6"/>
      <c r="U133" s="6"/>
      <c r="V133" s="6"/>
      <c r="W133" s="6"/>
    </row>
    <row r="134" spans="9:23" s="4" customFormat="1" ht="11.25">
      <c r="I134" s="6"/>
      <c r="L134" s="6"/>
      <c r="P134" s="6"/>
      <c r="Q134" s="6"/>
      <c r="R134" s="6"/>
      <c r="T134" s="6"/>
      <c r="U134" s="6"/>
      <c r="V134" s="6"/>
      <c r="W134" s="6"/>
    </row>
    <row r="135" spans="9:23" s="4" customFormat="1" ht="11.25">
      <c r="I135" s="6"/>
      <c r="L135" s="6"/>
      <c r="P135" s="6"/>
      <c r="Q135" s="6"/>
      <c r="R135" s="6"/>
      <c r="T135" s="6"/>
      <c r="U135" s="6"/>
      <c r="V135" s="6"/>
      <c r="W135" s="6"/>
    </row>
    <row r="136" spans="9:23" s="4" customFormat="1" ht="11.25">
      <c r="I136" s="6"/>
      <c r="L136" s="6"/>
      <c r="P136" s="6"/>
      <c r="Q136" s="6"/>
      <c r="R136" s="6"/>
      <c r="T136" s="6"/>
      <c r="U136" s="6"/>
      <c r="V136" s="6"/>
      <c r="W136" s="6"/>
    </row>
    <row r="137" spans="9:23" s="4" customFormat="1" ht="11.25">
      <c r="I137" s="6"/>
      <c r="L137" s="6"/>
      <c r="P137" s="6"/>
      <c r="Q137" s="6"/>
      <c r="R137" s="6"/>
      <c r="T137" s="6"/>
      <c r="U137" s="6"/>
      <c r="V137" s="6"/>
      <c r="W137" s="6"/>
    </row>
    <row r="138" spans="9:23" s="4" customFormat="1" ht="11.25">
      <c r="I138" s="6"/>
      <c r="L138" s="6"/>
      <c r="P138" s="6"/>
      <c r="Q138" s="6"/>
      <c r="R138" s="6"/>
      <c r="T138" s="6"/>
      <c r="U138" s="6"/>
      <c r="V138" s="6"/>
      <c r="W138" s="6"/>
    </row>
    <row r="139" spans="9:23" s="4" customFormat="1" ht="11.25">
      <c r="I139" s="6"/>
      <c r="L139" s="6"/>
      <c r="P139" s="6"/>
      <c r="Q139" s="6"/>
      <c r="R139" s="6"/>
      <c r="T139" s="6"/>
      <c r="U139" s="6"/>
      <c r="V139" s="6"/>
      <c r="W139" s="6"/>
    </row>
    <row r="140" spans="9:23" s="4" customFormat="1" ht="11.25">
      <c r="I140" s="6"/>
      <c r="L140" s="6"/>
      <c r="P140" s="6"/>
      <c r="Q140" s="6"/>
      <c r="R140" s="6"/>
      <c r="T140" s="6"/>
      <c r="U140" s="6"/>
      <c r="V140" s="6"/>
      <c r="W140" s="6"/>
    </row>
    <row r="141" spans="9:23" s="4" customFormat="1" ht="11.25">
      <c r="I141" s="6"/>
      <c r="L141" s="6"/>
      <c r="P141" s="6"/>
      <c r="Q141" s="6"/>
      <c r="R141" s="6"/>
      <c r="T141" s="6"/>
      <c r="U141" s="6"/>
      <c r="V141" s="6"/>
      <c r="W141" s="6"/>
    </row>
    <row r="142" spans="9:23" s="4" customFormat="1" ht="11.25">
      <c r="I142" s="6"/>
      <c r="L142" s="6"/>
      <c r="P142" s="6"/>
      <c r="Q142" s="6"/>
      <c r="R142" s="6"/>
      <c r="T142" s="6"/>
      <c r="U142" s="6"/>
      <c r="V142" s="6"/>
      <c r="W142" s="6"/>
    </row>
    <row r="143" spans="9:23" s="4" customFormat="1" ht="11.25">
      <c r="I143" s="6"/>
      <c r="L143" s="6"/>
      <c r="P143" s="6"/>
      <c r="Q143" s="6"/>
      <c r="R143" s="6"/>
      <c r="T143" s="6"/>
      <c r="U143" s="6"/>
      <c r="V143" s="6"/>
      <c r="W143" s="6"/>
    </row>
    <row r="144" spans="9:23" s="4" customFormat="1" ht="11.25">
      <c r="I144" s="6"/>
      <c r="L144" s="6"/>
      <c r="P144" s="6"/>
      <c r="Q144" s="6"/>
      <c r="R144" s="6"/>
      <c r="T144" s="6"/>
      <c r="U144" s="6"/>
      <c r="V144" s="6"/>
      <c r="W144" s="6"/>
    </row>
    <row r="145" spans="9:23" s="4" customFormat="1" ht="11.25">
      <c r="I145" s="6"/>
      <c r="L145" s="6"/>
      <c r="P145" s="6"/>
      <c r="Q145" s="6"/>
      <c r="R145" s="6"/>
      <c r="T145" s="6"/>
      <c r="U145" s="6"/>
      <c r="V145" s="6"/>
      <c r="W145" s="6"/>
    </row>
    <row r="146" spans="9:23" s="4" customFormat="1" ht="11.25">
      <c r="I146" s="6"/>
      <c r="L146" s="6"/>
      <c r="P146" s="6"/>
      <c r="Q146" s="6"/>
      <c r="R146" s="6"/>
      <c r="T146" s="6"/>
      <c r="U146" s="6"/>
      <c r="V146" s="6"/>
      <c r="W146" s="6"/>
    </row>
    <row r="147" spans="9:23" s="4" customFormat="1" ht="11.25">
      <c r="I147" s="6"/>
      <c r="L147" s="6"/>
      <c r="P147" s="6"/>
      <c r="Q147" s="6"/>
      <c r="R147" s="6"/>
      <c r="T147" s="6"/>
      <c r="U147" s="6"/>
      <c r="V147" s="6"/>
      <c r="W147" s="6"/>
    </row>
    <row r="148" spans="9:23" s="4" customFormat="1" ht="11.25">
      <c r="I148" s="6"/>
      <c r="L148" s="6"/>
      <c r="P148" s="6"/>
      <c r="Q148" s="6"/>
      <c r="R148" s="6"/>
      <c r="T148" s="6"/>
      <c r="U148" s="6"/>
      <c r="V148" s="6"/>
      <c r="W148" s="6"/>
    </row>
    <row r="149" spans="9:23" s="4" customFormat="1" ht="11.25">
      <c r="I149" s="6"/>
      <c r="L149" s="6"/>
      <c r="P149" s="6"/>
      <c r="Q149" s="6"/>
      <c r="R149" s="6"/>
      <c r="T149" s="6"/>
      <c r="U149" s="6"/>
      <c r="V149" s="6"/>
      <c r="W149" s="6"/>
    </row>
    <row r="150" spans="9:23" s="4" customFormat="1" ht="11.25">
      <c r="I150" s="6"/>
      <c r="L150" s="6"/>
      <c r="P150" s="6"/>
      <c r="Q150" s="6"/>
      <c r="R150" s="6"/>
      <c r="T150" s="6"/>
      <c r="U150" s="6"/>
      <c r="V150" s="6"/>
      <c r="W150" s="6"/>
    </row>
    <row r="151" spans="9:23" s="4" customFormat="1" ht="11.25">
      <c r="I151" s="6"/>
      <c r="L151" s="6"/>
      <c r="P151" s="6"/>
      <c r="Q151" s="6"/>
      <c r="R151" s="6"/>
      <c r="T151" s="6"/>
      <c r="U151" s="6"/>
      <c r="V151" s="6"/>
      <c r="W151" s="6"/>
    </row>
    <row r="152" spans="9:23" s="4" customFormat="1" ht="11.25">
      <c r="I152" s="6"/>
      <c r="L152" s="6"/>
      <c r="P152" s="6"/>
      <c r="Q152" s="6"/>
      <c r="R152" s="6"/>
      <c r="T152" s="6"/>
      <c r="U152" s="6"/>
      <c r="V152" s="6"/>
      <c r="W152" s="6"/>
    </row>
    <row r="153" spans="9:23" s="4" customFormat="1" ht="11.25">
      <c r="I153" s="6"/>
      <c r="L153" s="6"/>
      <c r="P153" s="6"/>
      <c r="Q153" s="6"/>
      <c r="R153" s="6"/>
      <c r="T153" s="6"/>
      <c r="U153" s="6"/>
      <c r="V153" s="6"/>
      <c r="W153" s="6"/>
    </row>
    <row r="154" spans="9:23" s="4" customFormat="1" ht="11.25">
      <c r="I154" s="6"/>
      <c r="L154" s="6"/>
      <c r="P154" s="6"/>
      <c r="Q154" s="6"/>
      <c r="R154" s="6"/>
      <c r="T154" s="6"/>
      <c r="U154" s="6"/>
      <c r="V154" s="6"/>
      <c r="W154" s="6"/>
    </row>
    <row r="155" spans="9:23" s="4" customFormat="1" ht="11.25">
      <c r="I155" s="6"/>
      <c r="L155" s="6"/>
      <c r="P155" s="6"/>
      <c r="Q155" s="6"/>
      <c r="R155" s="6"/>
      <c r="T155" s="6"/>
      <c r="U155" s="6"/>
      <c r="V155" s="6"/>
      <c r="W155" s="6"/>
    </row>
    <row r="156" spans="9:23" s="4" customFormat="1" ht="11.25">
      <c r="I156" s="6"/>
      <c r="L156" s="6"/>
      <c r="P156" s="6"/>
      <c r="Q156" s="6"/>
      <c r="R156" s="6"/>
      <c r="T156" s="6"/>
      <c r="U156" s="6"/>
      <c r="V156" s="6"/>
      <c r="W156" s="6"/>
    </row>
    <row r="157" spans="9:23" s="4" customFormat="1" ht="11.25">
      <c r="I157" s="6"/>
      <c r="L157" s="6"/>
      <c r="P157" s="6"/>
      <c r="Q157" s="6"/>
      <c r="R157" s="6"/>
      <c r="T157" s="6"/>
      <c r="U157" s="6"/>
      <c r="V157" s="6"/>
      <c r="W157" s="6"/>
    </row>
    <row r="158" spans="9:23" s="4" customFormat="1" ht="11.25">
      <c r="I158" s="6"/>
      <c r="L158" s="6"/>
      <c r="P158" s="6"/>
      <c r="Q158" s="6"/>
      <c r="R158" s="6"/>
      <c r="T158" s="6"/>
      <c r="U158" s="6"/>
      <c r="V158" s="6"/>
      <c r="W158" s="6"/>
    </row>
    <row r="159" spans="9:23" s="4" customFormat="1" ht="11.25">
      <c r="I159" s="6"/>
      <c r="L159" s="6"/>
      <c r="P159" s="6"/>
      <c r="Q159" s="6"/>
      <c r="R159" s="6"/>
      <c r="T159" s="6"/>
      <c r="U159" s="6"/>
      <c r="V159" s="6"/>
      <c r="W159" s="6"/>
    </row>
    <row r="160" spans="9:23" s="4" customFormat="1" ht="11.25">
      <c r="I160" s="6"/>
      <c r="L160" s="6"/>
      <c r="P160" s="6"/>
      <c r="Q160" s="6"/>
      <c r="R160" s="6"/>
      <c r="T160" s="6"/>
      <c r="U160" s="6"/>
      <c r="V160" s="6"/>
      <c r="W160" s="6"/>
    </row>
    <row r="161" spans="9:23" s="4" customFormat="1" ht="11.25">
      <c r="I161" s="6"/>
      <c r="L161" s="6"/>
      <c r="P161" s="6"/>
      <c r="Q161" s="6"/>
      <c r="R161" s="6"/>
      <c r="T161" s="6"/>
      <c r="U161" s="6"/>
      <c r="V161" s="6"/>
      <c r="W161" s="6"/>
    </row>
    <row r="162" spans="9:23" s="4" customFormat="1" ht="11.25">
      <c r="I162" s="6"/>
      <c r="L162" s="6"/>
      <c r="P162" s="6"/>
      <c r="Q162" s="6"/>
      <c r="R162" s="6"/>
      <c r="T162" s="6"/>
      <c r="U162" s="6"/>
      <c r="V162" s="6"/>
      <c r="W162" s="6"/>
    </row>
    <row r="163" spans="9:23" s="4" customFormat="1" ht="11.25">
      <c r="I163" s="6"/>
      <c r="L163" s="6"/>
      <c r="P163" s="6"/>
      <c r="Q163" s="6"/>
      <c r="R163" s="6"/>
      <c r="T163" s="6"/>
      <c r="U163" s="6"/>
      <c r="V163" s="6"/>
      <c r="W163" s="6"/>
    </row>
    <row r="164" spans="9:23" s="4" customFormat="1" ht="11.25">
      <c r="I164" s="6"/>
      <c r="L164" s="6"/>
      <c r="P164" s="6"/>
      <c r="Q164" s="6"/>
      <c r="R164" s="6"/>
      <c r="T164" s="6"/>
      <c r="U164" s="6"/>
      <c r="V164" s="6"/>
      <c r="W164" s="6"/>
    </row>
    <row r="165" spans="9:23" s="4" customFormat="1" ht="11.25">
      <c r="I165" s="6"/>
      <c r="L165" s="6"/>
      <c r="P165" s="6"/>
      <c r="Q165" s="6"/>
      <c r="R165" s="6"/>
      <c r="T165" s="6"/>
      <c r="U165" s="6"/>
      <c r="V165" s="6"/>
      <c r="W165" s="6"/>
    </row>
    <row r="166" spans="9:23" s="4" customFormat="1" ht="11.25">
      <c r="I166" s="6"/>
      <c r="L166" s="6"/>
      <c r="P166" s="6"/>
      <c r="Q166" s="6"/>
      <c r="R166" s="6"/>
      <c r="T166" s="6"/>
      <c r="U166" s="6"/>
      <c r="V166" s="6"/>
      <c r="W166" s="6"/>
    </row>
    <row r="167" spans="9:23" s="4" customFormat="1" ht="11.25">
      <c r="I167" s="6"/>
      <c r="L167" s="6"/>
      <c r="P167" s="6"/>
      <c r="Q167" s="6"/>
      <c r="R167" s="6"/>
      <c r="T167" s="6"/>
      <c r="U167" s="6"/>
      <c r="V167" s="6"/>
      <c r="W167" s="6"/>
    </row>
    <row r="168" spans="9:23" s="4" customFormat="1" ht="11.25">
      <c r="I168" s="6"/>
      <c r="L168" s="6"/>
      <c r="P168" s="6"/>
      <c r="Q168" s="6"/>
      <c r="R168" s="6"/>
      <c r="T168" s="6"/>
      <c r="U168" s="6"/>
      <c r="V168" s="6"/>
      <c r="W168" s="6"/>
    </row>
    <row r="169" spans="9:23" s="4" customFormat="1" ht="11.25">
      <c r="I169" s="6"/>
      <c r="L169" s="6"/>
      <c r="P169" s="6"/>
      <c r="Q169" s="6"/>
      <c r="R169" s="6"/>
      <c r="T169" s="6"/>
      <c r="U169" s="6"/>
      <c r="V169" s="6"/>
      <c r="W169" s="6"/>
    </row>
  </sheetData>
  <sheetProtection selectLockedCells="1" selectUnlockedCells="1"/>
  <mergeCells count="12">
    <mergeCell ref="D12:D13"/>
    <mergeCell ref="E12:E13"/>
    <mergeCell ref="A1:X1"/>
    <mergeCell ref="A2:X2"/>
    <mergeCell ref="A7:X7"/>
    <mergeCell ref="F12:F13"/>
    <mergeCell ref="G12:X12"/>
    <mergeCell ref="A4:X4"/>
    <mergeCell ref="A5:C5"/>
    <mergeCell ref="A12:A13"/>
    <mergeCell ref="B12:B13"/>
    <mergeCell ref="C12:C13"/>
  </mergeCells>
  <printOptions/>
  <pageMargins left="1.3" right="0.3937007874015748" top="0.3937007874015748" bottom="0.3937007874015748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167"/>
  <sheetViews>
    <sheetView view="pageBreakPreview" zoomScale="115" zoomScaleSheetLayoutView="115" zoomScalePageLayoutView="0" workbookViewId="0" topLeftCell="A10">
      <selection activeCell="B17" sqref="B17"/>
    </sheetView>
  </sheetViews>
  <sheetFormatPr defaultColWidth="9.140625" defaultRowHeight="15"/>
  <cols>
    <col min="1" max="1" width="2.8515625" style="0" customWidth="1"/>
    <col min="2" max="2" width="19.8515625" style="0" customWidth="1"/>
    <col min="3" max="3" width="5.140625" style="0" customWidth="1"/>
    <col min="4" max="4" width="4.28125" style="0" customWidth="1"/>
    <col min="5" max="5" width="16.28125" style="0" customWidth="1"/>
    <col min="6" max="6" width="19.28125" style="0" customWidth="1"/>
    <col min="7" max="7" width="3.8515625" style="0" customWidth="1"/>
    <col min="8" max="8" width="10.421875" style="0" customWidth="1"/>
    <col min="9" max="9" width="5.140625" style="0" customWidth="1"/>
    <col min="10" max="10" width="5.00390625" style="0" customWidth="1"/>
    <col min="11" max="11" width="6.57421875" style="5" hidden="1" customWidth="1"/>
    <col min="12" max="12" width="5.140625" style="0" customWidth="1"/>
    <col min="13" max="13" width="3.421875" style="0" bestFit="1" customWidth="1"/>
    <col min="14" max="14" width="3.421875" style="0" customWidth="1"/>
    <col min="15" max="15" width="7.57421875" style="5" hidden="1" customWidth="1"/>
    <col min="16" max="16" width="3.28125" style="5" customWidth="1"/>
    <col min="17" max="17" width="7.421875" style="5" customWidth="1"/>
    <col min="18" max="18" width="7.140625" style="5" customWidth="1"/>
    <col min="19" max="19" width="7.00390625" style="0" customWidth="1"/>
    <col min="20" max="20" width="7.140625" style="5" hidden="1" customWidth="1"/>
    <col min="21" max="21" width="5.28125" style="0" customWidth="1"/>
    <col min="22" max="22" width="3.7109375" style="0" customWidth="1"/>
    <col min="23" max="23" width="5.140625" style="0" customWidth="1"/>
  </cols>
  <sheetData>
    <row r="1" spans="1:23" ht="15.75">
      <c r="A1" s="101" t="s">
        <v>161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</row>
    <row r="2" spans="1:23" ht="15.75">
      <c r="A2" s="101" t="s">
        <v>162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9:23" ht="15">
      <c r="I3" s="5"/>
      <c r="K3"/>
      <c r="L3" s="5"/>
      <c r="O3"/>
      <c r="P3"/>
      <c r="U3" s="5"/>
      <c r="V3" s="5"/>
      <c r="W3" s="5"/>
    </row>
    <row r="4" spans="1:23" ht="15.75" customHeight="1" thickBot="1">
      <c r="A4" s="104" t="s">
        <v>173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</row>
    <row r="5" spans="1:23" ht="15.75" thickTop="1">
      <c r="A5" s="105" t="s">
        <v>163</v>
      </c>
      <c r="B5" s="105"/>
      <c r="C5" s="105"/>
      <c r="F5" s="2"/>
      <c r="G5" s="2"/>
      <c r="I5" s="5"/>
      <c r="K5"/>
      <c r="L5" s="5"/>
      <c r="O5"/>
      <c r="P5"/>
      <c r="U5" s="5"/>
      <c r="V5" s="5"/>
      <c r="W5" s="79" t="s">
        <v>213</v>
      </c>
    </row>
    <row r="6" spans="1:23" ht="15">
      <c r="A6" s="1"/>
      <c r="B6" s="1"/>
      <c r="C6" s="1"/>
      <c r="F6" s="2"/>
      <c r="G6" s="2"/>
      <c r="I6" s="5"/>
      <c r="K6"/>
      <c r="L6" s="5"/>
      <c r="O6"/>
      <c r="P6"/>
      <c r="U6" s="5"/>
      <c r="V6" s="5"/>
      <c r="W6" s="5"/>
    </row>
    <row r="7" spans="1:23" ht="15.75">
      <c r="A7" s="102" t="s">
        <v>164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</row>
    <row r="8" spans="1:23" ht="15.75">
      <c r="A8" s="78" t="s">
        <v>165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</row>
    <row r="9" spans="1:23" ht="15.75">
      <c r="A9" s="78" t="s">
        <v>175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</row>
    <row r="10" spans="1:23" ht="15.75">
      <c r="A10" s="78" t="s">
        <v>167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</row>
    <row r="11" spans="1:23" ht="16.5" thickBot="1">
      <c r="A11" s="78" t="s">
        <v>214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3" s="4" customFormat="1" ht="12.75" customHeight="1">
      <c r="A12" s="109" t="s">
        <v>0</v>
      </c>
      <c r="B12" s="103" t="s">
        <v>1</v>
      </c>
      <c r="C12" s="106" t="s">
        <v>119</v>
      </c>
      <c r="D12" s="106" t="s">
        <v>2</v>
      </c>
      <c r="E12" s="107" t="s">
        <v>176</v>
      </c>
      <c r="F12" s="103" t="s">
        <v>197</v>
      </c>
      <c r="G12" s="103" t="s">
        <v>8</v>
      </c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</row>
    <row r="13" spans="1:23" s="4" customFormat="1" ht="156.75" customHeight="1">
      <c r="A13" s="110"/>
      <c r="B13" s="107"/>
      <c r="C13" s="111"/>
      <c r="D13" s="111"/>
      <c r="E13" s="108"/>
      <c r="F13" s="107"/>
      <c r="G13" s="98" t="s">
        <v>9</v>
      </c>
      <c r="H13" s="98" t="s">
        <v>11</v>
      </c>
      <c r="I13" s="98" t="s">
        <v>12</v>
      </c>
      <c r="J13" s="98" t="s">
        <v>13</v>
      </c>
      <c r="K13" s="99" t="s">
        <v>10</v>
      </c>
      <c r="L13" s="98" t="s">
        <v>14</v>
      </c>
      <c r="M13" s="98" t="s">
        <v>15</v>
      </c>
      <c r="N13" s="98" t="s">
        <v>16</v>
      </c>
      <c r="O13" s="99" t="s">
        <v>3</v>
      </c>
      <c r="P13" s="98" t="s">
        <v>181</v>
      </c>
      <c r="Q13" s="99" t="s">
        <v>179</v>
      </c>
      <c r="R13" s="98" t="s">
        <v>198</v>
      </c>
      <c r="S13" s="99" t="s">
        <v>180</v>
      </c>
      <c r="T13" s="99" t="s">
        <v>5</v>
      </c>
      <c r="U13" s="99" t="s">
        <v>7</v>
      </c>
      <c r="V13" s="100" t="s">
        <v>6</v>
      </c>
      <c r="W13" s="88" t="s">
        <v>172</v>
      </c>
    </row>
    <row r="14" spans="1:23" s="4" customFormat="1" ht="12">
      <c r="A14" s="43">
        <v>1</v>
      </c>
      <c r="B14" s="38" t="s">
        <v>39</v>
      </c>
      <c r="C14" s="39">
        <v>1987</v>
      </c>
      <c r="D14" s="39" t="s">
        <v>42</v>
      </c>
      <c r="E14" s="39" t="s">
        <v>177</v>
      </c>
      <c r="F14" s="81" t="s">
        <v>171</v>
      </c>
      <c r="G14" s="43"/>
      <c r="H14" s="43"/>
      <c r="I14" s="43"/>
      <c r="J14" s="43"/>
      <c r="K14" s="42"/>
      <c r="L14" s="43"/>
      <c r="M14" s="43"/>
      <c r="N14" s="43"/>
      <c r="O14" s="42">
        <v>0.07583333333333334</v>
      </c>
      <c r="P14" s="53">
        <v>0</v>
      </c>
      <c r="Q14" s="42">
        <f aca="true" t="shared" si="0" ref="Q14:Q22">O14-K14</f>
        <v>0.07583333333333334</v>
      </c>
      <c r="R14" s="42">
        <v>0</v>
      </c>
      <c r="S14" s="42">
        <f aca="true" t="shared" si="1" ref="S14:S22">R14+Q14</f>
        <v>0.07583333333333334</v>
      </c>
      <c r="T14" s="42"/>
      <c r="U14" s="53">
        <f>S14/$S$14*100</f>
        <v>100</v>
      </c>
      <c r="V14" s="43">
        <v>1</v>
      </c>
      <c r="W14" s="82" t="s">
        <v>40</v>
      </c>
    </row>
    <row r="15" spans="1:23" s="4" customFormat="1" ht="12">
      <c r="A15" s="43">
        <v>2</v>
      </c>
      <c r="B15" s="38" t="s">
        <v>63</v>
      </c>
      <c r="C15" s="39">
        <v>1993</v>
      </c>
      <c r="D15" s="39">
        <v>1</v>
      </c>
      <c r="E15" s="39" t="s">
        <v>83</v>
      </c>
      <c r="F15" s="81" t="s">
        <v>209</v>
      </c>
      <c r="G15" s="43" t="s">
        <v>117</v>
      </c>
      <c r="H15" s="43"/>
      <c r="I15" s="43"/>
      <c r="J15" s="43" t="s">
        <v>124</v>
      </c>
      <c r="K15" s="42"/>
      <c r="L15" s="43"/>
      <c r="M15" s="43"/>
      <c r="N15" s="43"/>
      <c r="O15" s="42">
        <v>0.09846064814814814</v>
      </c>
      <c r="P15" s="53">
        <v>1</v>
      </c>
      <c r="Q15" s="42">
        <f t="shared" si="0"/>
        <v>0.09846064814814814</v>
      </c>
      <c r="R15" s="42">
        <v>0.041666666666666664</v>
      </c>
      <c r="S15" s="42">
        <f t="shared" si="1"/>
        <v>0.1401273148148148</v>
      </c>
      <c r="T15" s="42">
        <f>S15-S14</f>
        <v>0.06429398148148147</v>
      </c>
      <c r="U15" s="53">
        <f aca="true" t="shared" si="2" ref="U15:U22">S15/$S$14*100</f>
        <v>184.78327228327228</v>
      </c>
      <c r="V15" s="43">
        <v>2</v>
      </c>
      <c r="W15" s="82" t="s">
        <v>118</v>
      </c>
    </row>
    <row r="16" spans="1:23" s="4" customFormat="1" ht="12">
      <c r="A16" s="43">
        <v>3</v>
      </c>
      <c r="B16" s="38" t="s">
        <v>86</v>
      </c>
      <c r="C16" s="39">
        <v>1995</v>
      </c>
      <c r="D16" s="39">
        <v>1</v>
      </c>
      <c r="E16" s="39" t="s">
        <v>83</v>
      </c>
      <c r="F16" s="81" t="s">
        <v>209</v>
      </c>
      <c r="G16" s="43" t="s">
        <v>117</v>
      </c>
      <c r="H16" s="43"/>
      <c r="I16" s="43"/>
      <c r="J16" s="43" t="s">
        <v>124</v>
      </c>
      <c r="K16" s="42">
        <v>0.0038194444444444443</v>
      </c>
      <c r="L16" s="43"/>
      <c r="M16" s="43"/>
      <c r="N16" s="43"/>
      <c r="O16" s="42">
        <v>0.10299768518518519</v>
      </c>
      <c r="P16" s="53">
        <v>1</v>
      </c>
      <c r="Q16" s="42">
        <f t="shared" si="0"/>
        <v>0.09917824074074075</v>
      </c>
      <c r="R16" s="42">
        <v>0.041666666666666664</v>
      </c>
      <c r="S16" s="42">
        <f t="shared" si="1"/>
        <v>0.1408449074074074</v>
      </c>
      <c r="T16" s="42">
        <f>S16-S14</f>
        <v>0.06501157407407407</v>
      </c>
      <c r="U16" s="53">
        <f t="shared" si="2"/>
        <v>185.72954822954821</v>
      </c>
      <c r="V16" s="43">
        <v>3</v>
      </c>
      <c r="W16" s="82" t="s">
        <v>118</v>
      </c>
    </row>
    <row r="17" spans="1:23" s="4" customFormat="1" ht="12">
      <c r="A17" s="43">
        <v>4</v>
      </c>
      <c r="B17" s="38" t="s">
        <v>106</v>
      </c>
      <c r="C17" s="39">
        <v>1986</v>
      </c>
      <c r="D17" s="39">
        <v>1</v>
      </c>
      <c r="E17" s="39" t="s">
        <v>102</v>
      </c>
      <c r="F17" s="81" t="s">
        <v>36</v>
      </c>
      <c r="G17" s="43"/>
      <c r="H17" s="43" t="s">
        <v>124</v>
      </c>
      <c r="I17" s="43"/>
      <c r="J17" s="43"/>
      <c r="K17" s="42"/>
      <c r="L17" s="43"/>
      <c r="M17" s="43"/>
      <c r="N17" s="43"/>
      <c r="O17" s="42">
        <v>0.1044675925925926</v>
      </c>
      <c r="P17" s="53">
        <v>1</v>
      </c>
      <c r="Q17" s="42">
        <f t="shared" si="0"/>
        <v>0.1044675925925926</v>
      </c>
      <c r="R17" s="42">
        <v>0.041666666666666664</v>
      </c>
      <c r="S17" s="42">
        <f t="shared" si="1"/>
        <v>0.14613425925925927</v>
      </c>
      <c r="T17" s="42">
        <f>S17-S14</f>
        <v>0.07030092592592593</v>
      </c>
      <c r="U17" s="53">
        <f t="shared" si="2"/>
        <v>192.7045177045177</v>
      </c>
      <c r="V17" s="43">
        <v>4</v>
      </c>
      <c r="W17" s="82" t="s">
        <v>118</v>
      </c>
    </row>
    <row r="18" spans="1:23" s="4" customFormat="1" ht="12">
      <c r="A18" s="43">
        <v>5</v>
      </c>
      <c r="B18" s="38" t="s">
        <v>98</v>
      </c>
      <c r="C18" s="39">
        <v>1995</v>
      </c>
      <c r="D18" s="39">
        <v>2</v>
      </c>
      <c r="E18" s="39" t="s">
        <v>94</v>
      </c>
      <c r="F18" s="81" t="s">
        <v>36</v>
      </c>
      <c r="G18" s="43" t="s">
        <v>124</v>
      </c>
      <c r="H18" s="43"/>
      <c r="I18" s="43"/>
      <c r="J18" s="43"/>
      <c r="K18" s="42"/>
      <c r="L18" s="43"/>
      <c r="M18" s="43"/>
      <c r="N18" s="43"/>
      <c r="O18" s="42">
        <v>0.1212037037037037</v>
      </c>
      <c r="P18" s="53">
        <v>1</v>
      </c>
      <c r="Q18" s="42">
        <f t="shared" si="0"/>
        <v>0.1212037037037037</v>
      </c>
      <c r="R18" s="42">
        <v>0.041666666666666664</v>
      </c>
      <c r="S18" s="42">
        <f t="shared" si="1"/>
        <v>0.16287037037037036</v>
      </c>
      <c r="T18" s="42">
        <f>S18-S14</f>
        <v>0.08703703703703702</v>
      </c>
      <c r="U18" s="53">
        <f t="shared" si="2"/>
        <v>214.77411477411476</v>
      </c>
      <c r="V18" s="43">
        <v>5</v>
      </c>
      <c r="W18" s="82" t="s">
        <v>118</v>
      </c>
    </row>
    <row r="19" spans="1:23" s="4" customFormat="1" ht="12">
      <c r="A19" s="43">
        <v>6</v>
      </c>
      <c r="B19" s="38" t="s">
        <v>84</v>
      </c>
      <c r="C19" s="39">
        <v>1995</v>
      </c>
      <c r="D19" s="39">
        <v>1</v>
      </c>
      <c r="E19" s="39" t="s">
        <v>83</v>
      </c>
      <c r="F19" s="81" t="s">
        <v>209</v>
      </c>
      <c r="G19" s="43" t="s">
        <v>117</v>
      </c>
      <c r="H19" s="43"/>
      <c r="I19" s="43"/>
      <c r="J19" s="43" t="s">
        <v>124</v>
      </c>
      <c r="K19" s="42"/>
      <c r="L19" s="43"/>
      <c r="M19" s="43"/>
      <c r="N19" s="43"/>
      <c r="O19" s="42">
        <v>0.14462962962962964</v>
      </c>
      <c r="P19" s="53">
        <v>1</v>
      </c>
      <c r="Q19" s="42">
        <f t="shared" si="0"/>
        <v>0.14462962962962964</v>
      </c>
      <c r="R19" s="42">
        <v>0.041666666666666664</v>
      </c>
      <c r="S19" s="42">
        <f t="shared" si="1"/>
        <v>0.1862962962962963</v>
      </c>
      <c r="T19" s="42">
        <f>S19-S14</f>
        <v>0.11046296296296296</v>
      </c>
      <c r="U19" s="53">
        <f t="shared" si="2"/>
        <v>245.66544566544565</v>
      </c>
      <c r="V19" s="43">
        <v>6</v>
      </c>
      <c r="W19" s="82" t="s">
        <v>118</v>
      </c>
    </row>
    <row r="20" spans="1:23" s="4" customFormat="1" ht="12">
      <c r="A20" s="43">
        <v>7</v>
      </c>
      <c r="B20" s="38" t="s">
        <v>104</v>
      </c>
      <c r="C20" s="39">
        <v>1986</v>
      </c>
      <c r="D20" s="39">
        <v>1</v>
      </c>
      <c r="E20" s="39" t="s">
        <v>102</v>
      </c>
      <c r="F20" s="81" t="s">
        <v>36</v>
      </c>
      <c r="G20" s="43"/>
      <c r="H20" s="43" t="s">
        <v>124</v>
      </c>
      <c r="I20" s="43"/>
      <c r="J20" s="43" t="s">
        <v>124</v>
      </c>
      <c r="K20" s="42"/>
      <c r="L20" s="43"/>
      <c r="M20" s="43"/>
      <c r="N20" s="43"/>
      <c r="O20" s="42">
        <v>0.10734953703703703</v>
      </c>
      <c r="P20" s="53">
        <v>2</v>
      </c>
      <c r="Q20" s="42">
        <f t="shared" si="0"/>
        <v>0.10734953703703703</v>
      </c>
      <c r="R20" s="42">
        <v>0.08333333333333333</v>
      </c>
      <c r="S20" s="42">
        <f t="shared" si="1"/>
        <v>0.19068287037037035</v>
      </c>
      <c r="T20" s="42">
        <f>S20-S14</f>
        <v>0.11484953703703701</v>
      </c>
      <c r="U20" s="53">
        <f t="shared" si="2"/>
        <v>251.4499389499389</v>
      </c>
      <c r="V20" s="43">
        <v>7</v>
      </c>
      <c r="W20" s="82" t="s">
        <v>118</v>
      </c>
    </row>
    <row r="21" spans="1:23" s="4" customFormat="1" ht="12">
      <c r="A21" s="43">
        <v>8</v>
      </c>
      <c r="B21" s="38" t="s">
        <v>66</v>
      </c>
      <c r="C21" s="39">
        <v>1995</v>
      </c>
      <c r="D21" s="39">
        <v>1</v>
      </c>
      <c r="E21" s="39" t="s">
        <v>178</v>
      </c>
      <c r="F21" s="81" t="s">
        <v>195</v>
      </c>
      <c r="G21" s="43" t="s">
        <v>124</v>
      </c>
      <c r="H21" s="43"/>
      <c r="I21" s="43" t="s">
        <v>124</v>
      </c>
      <c r="J21" s="43" t="s">
        <v>124</v>
      </c>
      <c r="K21" s="42"/>
      <c r="L21" s="43" t="s">
        <v>124</v>
      </c>
      <c r="M21" s="43" t="s">
        <v>124</v>
      </c>
      <c r="N21" s="43" t="s">
        <v>124</v>
      </c>
      <c r="O21" s="42">
        <v>0.06699074074074074</v>
      </c>
      <c r="P21" s="53">
        <v>6</v>
      </c>
      <c r="Q21" s="42">
        <f t="shared" si="0"/>
        <v>0.06699074074074074</v>
      </c>
      <c r="R21" s="42">
        <v>0.25</v>
      </c>
      <c r="S21" s="42">
        <f t="shared" si="1"/>
        <v>0.31699074074074074</v>
      </c>
      <c r="T21" s="42">
        <f>S21-S14</f>
        <v>0.2411574074074074</v>
      </c>
      <c r="U21" s="53">
        <f t="shared" si="2"/>
        <v>418.00976800976804</v>
      </c>
      <c r="V21" s="43">
        <v>8</v>
      </c>
      <c r="W21" s="82" t="s">
        <v>118</v>
      </c>
    </row>
    <row r="22" spans="1:23" s="4" customFormat="1" ht="12">
      <c r="A22" s="43">
        <v>9</v>
      </c>
      <c r="B22" s="38" t="s">
        <v>75</v>
      </c>
      <c r="C22" s="39">
        <v>1987</v>
      </c>
      <c r="D22" s="39">
        <v>1</v>
      </c>
      <c r="E22" s="39" t="s">
        <v>79</v>
      </c>
      <c r="F22" s="81" t="s">
        <v>210</v>
      </c>
      <c r="G22" s="43" t="s">
        <v>124</v>
      </c>
      <c r="H22" s="43" t="s">
        <v>124</v>
      </c>
      <c r="I22" s="43"/>
      <c r="J22" s="43" t="s">
        <v>124</v>
      </c>
      <c r="K22" s="42"/>
      <c r="L22" s="43" t="s">
        <v>124</v>
      </c>
      <c r="M22" s="43" t="s">
        <v>124</v>
      </c>
      <c r="N22" s="43" t="s">
        <v>124</v>
      </c>
      <c r="O22" s="42">
        <v>0.115</v>
      </c>
      <c r="P22" s="53">
        <v>6</v>
      </c>
      <c r="Q22" s="42">
        <f t="shared" si="0"/>
        <v>0.115</v>
      </c>
      <c r="R22" s="42">
        <v>0.25</v>
      </c>
      <c r="S22" s="42">
        <f t="shared" si="1"/>
        <v>0.365</v>
      </c>
      <c r="T22" s="42">
        <f>S22-S14</f>
        <v>0.2891666666666667</v>
      </c>
      <c r="U22" s="53">
        <f t="shared" si="2"/>
        <v>481.3186813186813</v>
      </c>
      <c r="V22" s="43">
        <v>9</v>
      </c>
      <c r="W22" s="82" t="s">
        <v>118</v>
      </c>
    </row>
    <row r="23" spans="11:20" s="4" customFormat="1" ht="11.25">
      <c r="K23" s="6"/>
      <c r="O23" s="6"/>
      <c r="P23" s="6"/>
      <c r="Q23" s="6"/>
      <c r="R23" s="6"/>
      <c r="T23" s="6"/>
    </row>
    <row r="24" spans="1:20" s="4" customFormat="1" ht="15">
      <c r="A24"/>
      <c r="B24" s="29" t="s">
        <v>139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/>
      <c r="N24"/>
      <c r="O24"/>
      <c r="P24"/>
      <c r="Q24"/>
      <c r="R24"/>
      <c r="T24" s="6"/>
    </row>
    <row r="25" spans="1:20" s="4" customFormat="1" ht="15">
      <c r="A25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/>
      <c r="N25"/>
      <c r="O25"/>
      <c r="P25"/>
      <c r="Q25"/>
      <c r="R25"/>
      <c r="T25" s="6"/>
    </row>
    <row r="26" spans="1:20" s="4" customFormat="1" ht="15">
      <c r="A26"/>
      <c r="B26" s="30" t="s">
        <v>140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/>
      <c r="N26"/>
      <c r="O26"/>
      <c r="P26"/>
      <c r="Q26"/>
      <c r="R26"/>
      <c r="T26" s="6"/>
    </row>
    <row r="27" spans="9:20" s="4" customFormat="1" ht="11.25">
      <c r="I27" s="6"/>
      <c r="L27" s="6"/>
      <c r="N27" s="16"/>
      <c r="O27" s="16"/>
      <c r="P27" s="16"/>
      <c r="Q27" s="17"/>
      <c r="R27" s="6"/>
      <c r="T27" s="6"/>
    </row>
    <row r="28" spans="7:20" s="4" customFormat="1" ht="11.25">
      <c r="G28" s="16"/>
      <c r="H28" s="16"/>
      <c r="I28" s="17"/>
      <c r="J28" s="16"/>
      <c r="K28" s="16"/>
      <c r="L28" s="17"/>
      <c r="M28" s="16"/>
      <c r="N28" s="16"/>
      <c r="O28" s="16"/>
      <c r="P28" s="16"/>
      <c r="Q28" s="17"/>
      <c r="R28" s="6"/>
      <c r="T28" s="6"/>
    </row>
    <row r="29" spans="11:20" s="4" customFormat="1" ht="11.25">
      <c r="K29" s="6"/>
      <c r="O29" s="6"/>
      <c r="P29" s="6"/>
      <c r="Q29" s="6"/>
      <c r="R29" s="6"/>
      <c r="T29" s="6"/>
    </row>
    <row r="30" spans="11:20" s="4" customFormat="1" ht="11.25">
      <c r="K30" s="6"/>
      <c r="O30" s="6"/>
      <c r="P30" s="6"/>
      <c r="Q30" s="6"/>
      <c r="R30" s="6"/>
      <c r="T30" s="6"/>
    </row>
    <row r="31" spans="11:20" s="4" customFormat="1" ht="11.25">
      <c r="K31" s="6"/>
      <c r="O31" s="6"/>
      <c r="P31" s="6"/>
      <c r="Q31" s="6"/>
      <c r="R31" s="6"/>
      <c r="T31" s="6"/>
    </row>
    <row r="32" spans="11:20" s="4" customFormat="1" ht="11.25">
      <c r="K32" s="6"/>
      <c r="O32" s="6"/>
      <c r="P32" s="6"/>
      <c r="Q32" s="6"/>
      <c r="R32" s="6"/>
      <c r="T32" s="6"/>
    </row>
    <row r="33" spans="11:20" s="4" customFormat="1" ht="11.25">
      <c r="K33" s="6"/>
      <c r="O33" s="6"/>
      <c r="P33" s="6"/>
      <c r="Q33" s="6"/>
      <c r="R33" s="6"/>
      <c r="T33" s="6"/>
    </row>
    <row r="34" spans="11:20" s="4" customFormat="1" ht="11.25">
      <c r="K34" s="6"/>
      <c r="O34" s="6"/>
      <c r="P34" s="6"/>
      <c r="Q34" s="6"/>
      <c r="R34" s="6"/>
      <c r="T34" s="6"/>
    </row>
    <row r="35" spans="11:20" s="4" customFormat="1" ht="11.25">
      <c r="K35" s="6"/>
      <c r="O35" s="6"/>
      <c r="P35" s="6"/>
      <c r="Q35" s="6"/>
      <c r="R35" s="6"/>
      <c r="T35" s="6"/>
    </row>
    <row r="36" spans="11:20" s="4" customFormat="1" ht="11.25">
      <c r="K36" s="6"/>
      <c r="O36" s="6"/>
      <c r="P36" s="6"/>
      <c r="Q36" s="6"/>
      <c r="R36" s="6"/>
      <c r="T36" s="6"/>
    </row>
    <row r="37" spans="11:20" s="4" customFormat="1" ht="11.25">
      <c r="K37" s="6"/>
      <c r="O37" s="6"/>
      <c r="P37" s="6"/>
      <c r="Q37" s="6"/>
      <c r="R37" s="6"/>
      <c r="T37" s="6"/>
    </row>
    <row r="38" spans="11:20" s="4" customFormat="1" ht="11.25">
      <c r="K38" s="6"/>
      <c r="O38" s="6"/>
      <c r="P38" s="6"/>
      <c r="Q38" s="6"/>
      <c r="R38" s="6"/>
      <c r="T38" s="6"/>
    </row>
    <row r="39" spans="11:20" s="4" customFormat="1" ht="11.25">
      <c r="K39" s="6"/>
      <c r="O39" s="6"/>
      <c r="P39" s="6"/>
      <c r="Q39" s="6"/>
      <c r="R39" s="6"/>
      <c r="T39" s="6"/>
    </row>
    <row r="40" spans="11:20" s="4" customFormat="1" ht="11.25">
      <c r="K40" s="6"/>
      <c r="O40" s="6"/>
      <c r="P40" s="6"/>
      <c r="Q40" s="6"/>
      <c r="R40" s="6"/>
      <c r="T40" s="6"/>
    </row>
    <row r="41" spans="11:20" s="4" customFormat="1" ht="11.25">
      <c r="K41" s="6"/>
      <c r="O41" s="6"/>
      <c r="P41" s="6"/>
      <c r="Q41" s="6"/>
      <c r="R41" s="6"/>
      <c r="T41" s="6"/>
    </row>
    <row r="42" spans="11:20" s="4" customFormat="1" ht="11.25">
      <c r="K42" s="6"/>
      <c r="O42" s="6"/>
      <c r="P42" s="6"/>
      <c r="Q42" s="6"/>
      <c r="R42" s="6"/>
      <c r="T42" s="6"/>
    </row>
    <row r="43" spans="11:20" s="4" customFormat="1" ht="11.25">
      <c r="K43" s="6"/>
      <c r="O43" s="6"/>
      <c r="P43" s="6"/>
      <c r="Q43" s="6"/>
      <c r="R43" s="6"/>
      <c r="T43" s="6"/>
    </row>
    <row r="44" spans="11:20" s="4" customFormat="1" ht="11.25">
      <c r="K44" s="6"/>
      <c r="O44" s="6"/>
      <c r="P44" s="6"/>
      <c r="Q44" s="6"/>
      <c r="R44" s="6"/>
      <c r="T44" s="6"/>
    </row>
    <row r="45" spans="11:20" s="4" customFormat="1" ht="11.25">
      <c r="K45" s="6"/>
      <c r="O45" s="6"/>
      <c r="P45" s="6"/>
      <c r="Q45" s="6"/>
      <c r="R45" s="6"/>
      <c r="T45" s="6"/>
    </row>
    <row r="46" spans="11:20" s="4" customFormat="1" ht="11.25">
      <c r="K46" s="6"/>
      <c r="O46" s="6"/>
      <c r="P46" s="6"/>
      <c r="Q46" s="6"/>
      <c r="R46" s="6"/>
      <c r="T46" s="6"/>
    </row>
    <row r="47" spans="11:20" s="4" customFormat="1" ht="11.25">
      <c r="K47" s="6"/>
      <c r="O47" s="6"/>
      <c r="P47" s="6"/>
      <c r="Q47" s="6"/>
      <c r="R47" s="6"/>
      <c r="T47" s="6"/>
    </row>
    <row r="48" spans="11:20" s="4" customFormat="1" ht="11.25">
      <c r="K48" s="6"/>
      <c r="O48" s="6"/>
      <c r="P48" s="6"/>
      <c r="Q48" s="6"/>
      <c r="R48" s="6"/>
      <c r="T48" s="6"/>
    </row>
    <row r="49" spans="11:20" s="4" customFormat="1" ht="11.25">
      <c r="K49" s="6"/>
      <c r="O49" s="6"/>
      <c r="P49" s="6"/>
      <c r="Q49" s="6"/>
      <c r="R49" s="6"/>
      <c r="T49" s="6"/>
    </row>
    <row r="50" spans="11:20" s="4" customFormat="1" ht="11.25">
      <c r="K50" s="6"/>
      <c r="O50" s="6"/>
      <c r="P50" s="6"/>
      <c r="Q50" s="6"/>
      <c r="R50" s="6"/>
      <c r="T50" s="6"/>
    </row>
    <row r="51" spans="11:20" s="4" customFormat="1" ht="11.25">
      <c r="K51" s="6"/>
      <c r="O51" s="6"/>
      <c r="P51" s="6"/>
      <c r="Q51" s="6"/>
      <c r="R51" s="6"/>
      <c r="T51" s="6"/>
    </row>
    <row r="52" spans="11:20" s="4" customFormat="1" ht="11.25">
      <c r="K52" s="6"/>
      <c r="O52" s="6"/>
      <c r="P52" s="6"/>
      <c r="Q52" s="6"/>
      <c r="R52" s="6"/>
      <c r="T52" s="6"/>
    </row>
    <row r="53" spans="11:20" s="4" customFormat="1" ht="11.25">
      <c r="K53" s="6"/>
      <c r="O53" s="6"/>
      <c r="P53" s="6"/>
      <c r="Q53" s="6"/>
      <c r="R53" s="6"/>
      <c r="T53" s="6"/>
    </row>
    <row r="54" spans="11:20" s="4" customFormat="1" ht="11.25">
      <c r="K54" s="6"/>
      <c r="O54" s="6"/>
      <c r="P54" s="6"/>
      <c r="Q54" s="6"/>
      <c r="R54" s="6"/>
      <c r="T54" s="6"/>
    </row>
    <row r="55" spans="11:20" s="4" customFormat="1" ht="11.25">
      <c r="K55" s="6"/>
      <c r="O55" s="6"/>
      <c r="P55" s="6"/>
      <c r="Q55" s="6"/>
      <c r="R55" s="6"/>
      <c r="T55" s="6"/>
    </row>
    <row r="56" spans="11:20" s="4" customFormat="1" ht="11.25">
      <c r="K56" s="6"/>
      <c r="O56" s="6"/>
      <c r="P56" s="6"/>
      <c r="Q56" s="6"/>
      <c r="R56" s="6"/>
      <c r="T56" s="6"/>
    </row>
    <row r="57" spans="11:20" s="4" customFormat="1" ht="11.25">
      <c r="K57" s="6"/>
      <c r="O57" s="6"/>
      <c r="P57" s="6"/>
      <c r="Q57" s="6"/>
      <c r="R57" s="6"/>
      <c r="T57" s="6"/>
    </row>
    <row r="58" spans="11:20" s="4" customFormat="1" ht="11.25">
      <c r="K58" s="6"/>
      <c r="O58" s="6"/>
      <c r="P58" s="6"/>
      <c r="Q58" s="6"/>
      <c r="R58" s="6"/>
      <c r="T58" s="6"/>
    </row>
    <row r="59" spans="11:20" s="4" customFormat="1" ht="11.25">
      <c r="K59" s="6"/>
      <c r="O59" s="6"/>
      <c r="P59" s="6"/>
      <c r="Q59" s="6"/>
      <c r="R59" s="6"/>
      <c r="T59" s="6"/>
    </row>
    <row r="60" spans="11:20" s="4" customFormat="1" ht="11.25">
      <c r="K60" s="6"/>
      <c r="O60" s="6"/>
      <c r="P60" s="6"/>
      <c r="Q60" s="6"/>
      <c r="R60" s="6"/>
      <c r="T60" s="6"/>
    </row>
    <row r="61" spans="11:20" s="4" customFormat="1" ht="11.25">
      <c r="K61" s="6"/>
      <c r="O61" s="6"/>
      <c r="P61" s="6"/>
      <c r="Q61" s="6"/>
      <c r="R61" s="6"/>
      <c r="T61" s="6"/>
    </row>
    <row r="62" spans="11:20" s="4" customFormat="1" ht="11.25">
      <c r="K62" s="6"/>
      <c r="O62" s="6"/>
      <c r="P62" s="6"/>
      <c r="Q62" s="6"/>
      <c r="R62" s="6"/>
      <c r="T62" s="6"/>
    </row>
    <row r="63" spans="11:20" s="4" customFormat="1" ht="11.25">
      <c r="K63" s="6"/>
      <c r="O63" s="6"/>
      <c r="P63" s="6"/>
      <c r="Q63" s="6"/>
      <c r="R63" s="6"/>
      <c r="T63" s="6"/>
    </row>
    <row r="64" spans="11:20" s="4" customFormat="1" ht="11.25">
      <c r="K64" s="6"/>
      <c r="O64" s="6"/>
      <c r="P64" s="6"/>
      <c r="Q64" s="6"/>
      <c r="R64" s="6"/>
      <c r="T64" s="6"/>
    </row>
    <row r="65" spans="11:20" s="4" customFormat="1" ht="11.25">
      <c r="K65" s="6"/>
      <c r="O65" s="6"/>
      <c r="P65" s="6"/>
      <c r="Q65" s="6"/>
      <c r="R65" s="6"/>
      <c r="T65" s="6"/>
    </row>
    <row r="66" spans="11:20" s="4" customFormat="1" ht="11.25">
      <c r="K66" s="6"/>
      <c r="O66" s="6"/>
      <c r="P66" s="6"/>
      <c r="Q66" s="6"/>
      <c r="R66" s="6"/>
      <c r="T66" s="6"/>
    </row>
    <row r="67" spans="11:20" s="4" customFormat="1" ht="11.25">
      <c r="K67" s="6"/>
      <c r="O67" s="6"/>
      <c r="P67" s="6"/>
      <c r="Q67" s="6"/>
      <c r="R67" s="6"/>
      <c r="T67" s="6"/>
    </row>
    <row r="68" spans="11:20" s="4" customFormat="1" ht="11.25">
      <c r="K68" s="6"/>
      <c r="O68" s="6"/>
      <c r="P68" s="6"/>
      <c r="Q68" s="6"/>
      <c r="R68" s="6"/>
      <c r="T68" s="6"/>
    </row>
    <row r="69" spans="11:20" s="4" customFormat="1" ht="11.25">
      <c r="K69" s="6"/>
      <c r="O69" s="6"/>
      <c r="P69" s="6"/>
      <c r="Q69" s="6"/>
      <c r="R69" s="6"/>
      <c r="T69" s="6"/>
    </row>
    <row r="70" spans="11:20" s="4" customFormat="1" ht="11.25">
      <c r="K70" s="6"/>
      <c r="O70" s="6"/>
      <c r="P70" s="6"/>
      <c r="Q70" s="6"/>
      <c r="R70" s="6"/>
      <c r="T70" s="6"/>
    </row>
    <row r="71" spans="11:20" s="4" customFormat="1" ht="11.25">
      <c r="K71" s="6"/>
      <c r="O71" s="6"/>
      <c r="P71" s="6"/>
      <c r="Q71" s="6"/>
      <c r="R71" s="6"/>
      <c r="T71" s="6"/>
    </row>
    <row r="72" spans="11:20" s="4" customFormat="1" ht="11.25">
      <c r="K72" s="6"/>
      <c r="O72" s="6"/>
      <c r="P72" s="6"/>
      <c r="Q72" s="6"/>
      <c r="R72" s="6"/>
      <c r="T72" s="6"/>
    </row>
    <row r="73" spans="11:20" s="4" customFormat="1" ht="11.25">
      <c r="K73" s="6"/>
      <c r="O73" s="6"/>
      <c r="P73" s="6"/>
      <c r="Q73" s="6"/>
      <c r="R73" s="6"/>
      <c r="T73" s="6"/>
    </row>
    <row r="74" spans="11:20" s="4" customFormat="1" ht="11.25">
      <c r="K74" s="6"/>
      <c r="O74" s="6"/>
      <c r="P74" s="6"/>
      <c r="Q74" s="6"/>
      <c r="R74" s="6"/>
      <c r="T74" s="6"/>
    </row>
    <row r="75" spans="11:20" s="4" customFormat="1" ht="11.25">
      <c r="K75" s="6"/>
      <c r="O75" s="6"/>
      <c r="P75" s="6"/>
      <c r="Q75" s="6"/>
      <c r="R75" s="6"/>
      <c r="T75" s="6"/>
    </row>
    <row r="76" spans="11:20" s="4" customFormat="1" ht="11.25">
      <c r="K76" s="6"/>
      <c r="O76" s="6"/>
      <c r="P76" s="6"/>
      <c r="Q76" s="6"/>
      <c r="R76" s="6"/>
      <c r="T76" s="6"/>
    </row>
    <row r="77" spans="11:20" s="4" customFormat="1" ht="11.25">
      <c r="K77" s="6"/>
      <c r="O77" s="6"/>
      <c r="P77" s="6"/>
      <c r="Q77" s="6"/>
      <c r="R77" s="6"/>
      <c r="T77" s="6"/>
    </row>
    <row r="78" spans="11:20" s="4" customFormat="1" ht="11.25">
      <c r="K78" s="6"/>
      <c r="O78" s="6"/>
      <c r="P78" s="6"/>
      <c r="Q78" s="6"/>
      <c r="R78" s="6"/>
      <c r="T78" s="6"/>
    </row>
    <row r="79" spans="11:20" s="4" customFormat="1" ht="11.25">
      <c r="K79" s="6"/>
      <c r="O79" s="6"/>
      <c r="P79" s="6"/>
      <c r="Q79" s="6"/>
      <c r="R79" s="6"/>
      <c r="T79" s="6"/>
    </row>
    <row r="80" spans="11:20" s="4" customFormat="1" ht="11.25">
      <c r="K80" s="6"/>
      <c r="O80" s="6"/>
      <c r="P80" s="6"/>
      <c r="Q80" s="6"/>
      <c r="R80" s="6"/>
      <c r="T80" s="6"/>
    </row>
    <row r="81" spans="11:20" s="4" customFormat="1" ht="11.25">
      <c r="K81" s="6"/>
      <c r="O81" s="6"/>
      <c r="P81" s="6"/>
      <c r="Q81" s="6"/>
      <c r="R81" s="6"/>
      <c r="T81" s="6"/>
    </row>
    <row r="82" spans="11:20" s="4" customFormat="1" ht="11.25">
      <c r="K82" s="6"/>
      <c r="O82" s="6"/>
      <c r="P82" s="6"/>
      <c r="Q82" s="6"/>
      <c r="R82" s="6"/>
      <c r="T82" s="6"/>
    </row>
    <row r="83" spans="11:20" s="4" customFormat="1" ht="11.25">
      <c r="K83" s="6"/>
      <c r="O83" s="6"/>
      <c r="P83" s="6"/>
      <c r="Q83" s="6"/>
      <c r="R83" s="6"/>
      <c r="T83" s="6"/>
    </row>
    <row r="84" spans="11:20" s="4" customFormat="1" ht="11.25">
      <c r="K84" s="6"/>
      <c r="O84" s="6"/>
      <c r="P84" s="6"/>
      <c r="Q84" s="6"/>
      <c r="R84" s="6"/>
      <c r="T84" s="6"/>
    </row>
    <row r="85" spans="11:20" s="4" customFormat="1" ht="11.25">
      <c r="K85" s="6"/>
      <c r="O85" s="6"/>
      <c r="P85" s="6"/>
      <c r="Q85" s="6"/>
      <c r="R85" s="6"/>
      <c r="T85" s="6"/>
    </row>
    <row r="86" spans="11:20" s="4" customFormat="1" ht="11.25">
      <c r="K86" s="6"/>
      <c r="O86" s="6"/>
      <c r="P86" s="6"/>
      <c r="Q86" s="6"/>
      <c r="R86" s="6"/>
      <c r="T86" s="6"/>
    </row>
    <row r="87" spans="11:20" s="4" customFormat="1" ht="11.25">
      <c r="K87" s="6"/>
      <c r="O87" s="6"/>
      <c r="P87" s="6"/>
      <c r="Q87" s="6"/>
      <c r="R87" s="6"/>
      <c r="T87" s="6"/>
    </row>
    <row r="88" spans="11:20" s="4" customFormat="1" ht="11.25">
      <c r="K88" s="6"/>
      <c r="O88" s="6"/>
      <c r="P88" s="6"/>
      <c r="Q88" s="6"/>
      <c r="R88" s="6"/>
      <c r="T88" s="6"/>
    </row>
    <row r="89" spans="11:20" s="4" customFormat="1" ht="11.25">
      <c r="K89" s="6"/>
      <c r="O89" s="6"/>
      <c r="P89" s="6"/>
      <c r="Q89" s="6"/>
      <c r="R89" s="6"/>
      <c r="T89" s="6"/>
    </row>
    <row r="90" spans="11:20" s="4" customFormat="1" ht="11.25">
      <c r="K90" s="6"/>
      <c r="O90" s="6"/>
      <c r="P90" s="6"/>
      <c r="Q90" s="6"/>
      <c r="R90" s="6"/>
      <c r="T90" s="6"/>
    </row>
    <row r="91" spans="11:20" s="4" customFormat="1" ht="11.25">
      <c r="K91" s="6"/>
      <c r="O91" s="6"/>
      <c r="P91" s="6"/>
      <c r="Q91" s="6"/>
      <c r="R91" s="6"/>
      <c r="T91" s="6"/>
    </row>
    <row r="92" spans="11:20" s="4" customFormat="1" ht="11.25">
      <c r="K92" s="6"/>
      <c r="O92" s="6"/>
      <c r="P92" s="6"/>
      <c r="Q92" s="6"/>
      <c r="R92" s="6"/>
      <c r="T92" s="6"/>
    </row>
    <row r="93" spans="11:20" s="4" customFormat="1" ht="11.25">
      <c r="K93" s="6"/>
      <c r="O93" s="6"/>
      <c r="P93" s="6"/>
      <c r="Q93" s="6"/>
      <c r="R93" s="6"/>
      <c r="T93" s="6"/>
    </row>
    <row r="94" spans="11:20" s="4" customFormat="1" ht="11.25">
      <c r="K94" s="6"/>
      <c r="O94" s="6"/>
      <c r="P94" s="6"/>
      <c r="Q94" s="6"/>
      <c r="R94" s="6"/>
      <c r="T94" s="6"/>
    </row>
    <row r="95" spans="11:20" s="4" customFormat="1" ht="11.25">
      <c r="K95" s="6"/>
      <c r="O95" s="6"/>
      <c r="P95" s="6"/>
      <c r="Q95" s="6"/>
      <c r="R95" s="6"/>
      <c r="T95" s="6"/>
    </row>
    <row r="96" spans="11:20" s="4" customFormat="1" ht="11.25">
      <c r="K96" s="6"/>
      <c r="O96" s="6"/>
      <c r="P96" s="6"/>
      <c r="Q96" s="6"/>
      <c r="R96" s="6"/>
      <c r="T96" s="6"/>
    </row>
    <row r="97" spans="11:20" s="4" customFormat="1" ht="11.25">
      <c r="K97" s="6"/>
      <c r="O97" s="6"/>
      <c r="P97" s="6"/>
      <c r="Q97" s="6"/>
      <c r="R97" s="6"/>
      <c r="T97" s="6"/>
    </row>
    <row r="98" spans="11:20" s="4" customFormat="1" ht="11.25">
      <c r="K98" s="6"/>
      <c r="O98" s="6"/>
      <c r="P98" s="6"/>
      <c r="Q98" s="6"/>
      <c r="R98" s="6"/>
      <c r="T98" s="6"/>
    </row>
    <row r="99" spans="11:20" s="4" customFormat="1" ht="11.25">
      <c r="K99" s="6"/>
      <c r="O99" s="6"/>
      <c r="P99" s="6"/>
      <c r="Q99" s="6"/>
      <c r="R99" s="6"/>
      <c r="T99" s="6"/>
    </row>
    <row r="100" spans="11:20" s="4" customFormat="1" ht="11.25">
      <c r="K100" s="6"/>
      <c r="O100" s="6"/>
      <c r="P100" s="6"/>
      <c r="Q100" s="6"/>
      <c r="R100" s="6"/>
      <c r="T100" s="6"/>
    </row>
    <row r="101" spans="11:20" s="4" customFormat="1" ht="11.25">
      <c r="K101" s="6"/>
      <c r="O101" s="6"/>
      <c r="P101" s="6"/>
      <c r="Q101" s="6"/>
      <c r="R101" s="6"/>
      <c r="T101" s="6"/>
    </row>
    <row r="102" spans="11:20" s="4" customFormat="1" ht="11.25">
      <c r="K102" s="6"/>
      <c r="O102" s="6"/>
      <c r="P102" s="6"/>
      <c r="Q102" s="6"/>
      <c r="R102" s="6"/>
      <c r="T102" s="6"/>
    </row>
    <row r="103" spans="11:20" s="4" customFormat="1" ht="11.25">
      <c r="K103" s="6"/>
      <c r="O103" s="6"/>
      <c r="P103" s="6"/>
      <c r="Q103" s="6"/>
      <c r="R103" s="6"/>
      <c r="T103" s="6"/>
    </row>
    <row r="104" spans="11:20" s="4" customFormat="1" ht="11.25">
      <c r="K104" s="6"/>
      <c r="O104" s="6"/>
      <c r="P104" s="6"/>
      <c r="Q104" s="6"/>
      <c r="R104" s="6"/>
      <c r="T104" s="6"/>
    </row>
    <row r="105" spans="11:20" s="4" customFormat="1" ht="11.25">
      <c r="K105" s="6"/>
      <c r="O105" s="6"/>
      <c r="P105" s="6"/>
      <c r="Q105" s="6"/>
      <c r="R105" s="6"/>
      <c r="T105" s="6"/>
    </row>
    <row r="106" spans="11:20" s="4" customFormat="1" ht="11.25">
      <c r="K106" s="6"/>
      <c r="O106" s="6"/>
      <c r="P106" s="6"/>
      <c r="Q106" s="6"/>
      <c r="R106" s="6"/>
      <c r="T106" s="6"/>
    </row>
    <row r="107" spans="11:20" s="4" customFormat="1" ht="11.25">
      <c r="K107" s="6"/>
      <c r="O107" s="6"/>
      <c r="P107" s="6"/>
      <c r="Q107" s="6"/>
      <c r="R107" s="6"/>
      <c r="T107" s="6"/>
    </row>
    <row r="108" spans="11:20" s="4" customFormat="1" ht="11.25">
      <c r="K108" s="6"/>
      <c r="O108" s="6"/>
      <c r="P108" s="6"/>
      <c r="Q108" s="6"/>
      <c r="R108" s="6"/>
      <c r="T108" s="6"/>
    </row>
    <row r="109" spans="11:20" s="4" customFormat="1" ht="11.25">
      <c r="K109" s="6"/>
      <c r="O109" s="6"/>
      <c r="P109" s="6"/>
      <c r="Q109" s="6"/>
      <c r="R109" s="6"/>
      <c r="T109" s="6"/>
    </row>
    <row r="110" spans="11:20" s="4" customFormat="1" ht="11.25">
      <c r="K110" s="6"/>
      <c r="O110" s="6"/>
      <c r="P110" s="6"/>
      <c r="Q110" s="6"/>
      <c r="R110" s="6"/>
      <c r="T110" s="6"/>
    </row>
    <row r="111" spans="11:20" s="4" customFormat="1" ht="11.25">
      <c r="K111" s="6"/>
      <c r="O111" s="6"/>
      <c r="P111" s="6"/>
      <c r="Q111" s="6"/>
      <c r="R111" s="6"/>
      <c r="T111" s="6"/>
    </row>
    <row r="112" spans="11:20" s="4" customFormat="1" ht="11.25">
      <c r="K112" s="6"/>
      <c r="O112" s="6"/>
      <c r="P112" s="6"/>
      <c r="Q112" s="6"/>
      <c r="R112" s="6"/>
      <c r="T112" s="6"/>
    </row>
    <row r="113" spans="11:20" s="4" customFormat="1" ht="11.25">
      <c r="K113" s="6"/>
      <c r="O113" s="6"/>
      <c r="P113" s="6"/>
      <c r="Q113" s="6"/>
      <c r="R113" s="6"/>
      <c r="T113" s="6"/>
    </row>
    <row r="114" spans="11:20" s="4" customFormat="1" ht="11.25">
      <c r="K114" s="6"/>
      <c r="O114" s="6"/>
      <c r="P114" s="6"/>
      <c r="Q114" s="6"/>
      <c r="R114" s="6"/>
      <c r="T114" s="6"/>
    </row>
    <row r="115" spans="11:20" s="4" customFormat="1" ht="11.25">
      <c r="K115" s="6"/>
      <c r="O115" s="6"/>
      <c r="P115" s="6"/>
      <c r="Q115" s="6"/>
      <c r="R115" s="6"/>
      <c r="T115" s="6"/>
    </row>
    <row r="116" spans="11:20" s="4" customFormat="1" ht="11.25">
      <c r="K116" s="6"/>
      <c r="O116" s="6"/>
      <c r="P116" s="6"/>
      <c r="Q116" s="6"/>
      <c r="R116" s="6"/>
      <c r="T116" s="6"/>
    </row>
    <row r="117" spans="11:20" s="4" customFormat="1" ht="11.25">
      <c r="K117" s="6"/>
      <c r="O117" s="6"/>
      <c r="P117" s="6"/>
      <c r="Q117" s="6"/>
      <c r="R117" s="6"/>
      <c r="T117" s="6"/>
    </row>
    <row r="118" spans="11:20" s="4" customFormat="1" ht="11.25">
      <c r="K118" s="6"/>
      <c r="O118" s="6"/>
      <c r="P118" s="6"/>
      <c r="Q118" s="6"/>
      <c r="R118" s="6"/>
      <c r="T118" s="6"/>
    </row>
    <row r="119" spans="11:20" s="4" customFormat="1" ht="11.25">
      <c r="K119" s="6"/>
      <c r="O119" s="6"/>
      <c r="P119" s="6"/>
      <c r="Q119" s="6"/>
      <c r="R119" s="6"/>
      <c r="T119" s="6"/>
    </row>
    <row r="120" spans="11:20" s="4" customFormat="1" ht="11.25">
      <c r="K120" s="6"/>
      <c r="O120" s="6"/>
      <c r="P120" s="6"/>
      <c r="Q120" s="6"/>
      <c r="R120" s="6"/>
      <c r="T120" s="6"/>
    </row>
    <row r="121" spans="11:20" s="4" customFormat="1" ht="11.25">
      <c r="K121" s="6"/>
      <c r="O121" s="6"/>
      <c r="P121" s="6"/>
      <c r="Q121" s="6"/>
      <c r="R121" s="6"/>
      <c r="T121" s="6"/>
    </row>
    <row r="122" spans="11:20" s="4" customFormat="1" ht="11.25">
      <c r="K122" s="6"/>
      <c r="O122" s="6"/>
      <c r="P122" s="6"/>
      <c r="Q122" s="6"/>
      <c r="R122" s="6"/>
      <c r="T122" s="6"/>
    </row>
    <row r="123" spans="11:20" s="4" customFormat="1" ht="11.25">
      <c r="K123" s="6"/>
      <c r="O123" s="6"/>
      <c r="P123" s="6"/>
      <c r="Q123" s="6"/>
      <c r="R123" s="6"/>
      <c r="T123" s="6"/>
    </row>
    <row r="124" spans="11:20" s="4" customFormat="1" ht="11.25">
      <c r="K124" s="6"/>
      <c r="O124" s="6"/>
      <c r="P124" s="6"/>
      <c r="Q124" s="6"/>
      <c r="R124" s="6"/>
      <c r="T124" s="6"/>
    </row>
    <row r="125" spans="11:20" s="4" customFormat="1" ht="11.25">
      <c r="K125" s="6"/>
      <c r="O125" s="6"/>
      <c r="P125" s="6"/>
      <c r="Q125" s="6"/>
      <c r="R125" s="6"/>
      <c r="T125" s="6"/>
    </row>
    <row r="126" spans="11:20" s="4" customFormat="1" ht="11.25">
      <c r="K126" s="6"/>
      <c r="O126" s="6"/>
      <c r="P126" s="6"/>
      <c r="Q126" s="6"/>
      <c r="R126" s="6"/>
      <c r="T126" s="6"/>
    </row>
    <row r="127" spans="11:20" s="4" customFormat="1" ht="11.25">
      <c r="K127" s="6"/>
      <c r="O127" s="6"/>
      <c r="P127" s="6"/>
      <c r="Q127" s="6"/>
      <c r="R127" s="6"/>
      <c r="T127" s="6"/>
    </row>
    <row r="128" spans="11:20" s="4" customFormat="1" ht="11.25">
      <c r="K128" s="6"/>
      <c r="O128" s="6"/>
      <c r="P128" s="6"/>
      <c r="Q128" s="6"/>
      <c r="R128" s="6"/>
      <c r="T128" s="6"/>
    </row>
    <row r="129" spans="11:20" s="4" customFormat="1" ht="11.25">
      <c r="K129" s="6"/>
      <c r="O129" s="6"/>
      <c r="P129" s="6"/>
      <c r="Q129" s="6"/>
      <c r="R129" s="6"/>
      <c r="T129" s="6"/>
    </row>
    <row r="130" spans="11:20" s="4" customFormat="1" ht="11.25">
      <c r="K130" s="6"/>
      <c r="O130" s="6"/>
      <c r="P130" s="6"/>
      <c r="Q130" s="6"/>
      <c r="R130" s="6"/>
      <c r="T130" s="6"/>
    </row>
    <row r="131" spans="11:20" s="4" customFormat="1" ht="11.25">
      <c r="K131" s="6"/>
      <c r="O131" s="6"/>
      <c r="P131" s="6"/>
      <c r="Q131" s="6"/>
      <c r="R131" s="6"/>
      <c r="T131" s="6"/>
    </row>
    <row r="132" spans="11:20" s="4" customFormat="1" ht="11.25">
      <c r="K132" s="6"/>
      <c r="O132" s="6"/>
      <c r="P132" s="6"/>
      <c r="Q132" s="6"/>
      <c r="R132" s="6"/>
      <c r="T132" s="6"/>
    </row>
    <row r="133" spans="11:20" s="4" customFormat="1" ht="11.25">
      <c r="K133" s="6"/>
      <c r="O133" s="6"/>
      <c r="P133" s="6"/>
      <c r="Q133" s="6"/>
      <c r="R133" s="6"/>
      <c r="T133" s="6"/>
    </row>
    <row r="134" spans="11:20" s="4" customFormat="1" ht="11.25">
      <c r="K134" s="6"/>
      <c r="O134" s="6"/>
      <c r="P134" s="6"/>
      <c r="Q134" s="6"/>
      <c r="R134" s="6"/>
      <c r="T134" s="6"/>
    </row>
    <row r="135" spans="11:20" s="4" customFormat="1" ht="11.25">
      <c r="K135" s="6"/>
      <c r="O135" s="6"/>
      <c r="P135" s="6"/>
      <c r="Q135" s="6"/>
      <c r="R135" s="6"/>
      <c r="T135" s="6"/>
    </row>
    <row r="136" spans="11:20" s="4" customFormat="1" ht="11.25">
      <c r="K136" s="6"/>
      <c r="O136" s="6"/>
      <c r="P136" s="6"/>
      <c r="Q136" s="6"/>
      <c r="R136" s="6"/>
      <c r="T136" s="6"/>
    </row>
    <row r="137" spans="11:20" s="4" customFormat="1" ht="11.25">
      <c r="K137" s="6"/>
      <c r="O137" s="6"/>
      <c r="P137" s="6"/>
      <c r="Q137" s="6"/>
      <c r="R137" s="6"/>
      <c r="T137" s="6"/>
    </row>
    <row r="138" spans="11:20" s="4" customFormat="1" ht="11.25">
      <c r="K138" s="6"/>
      <c r="O138" s="6"/>
      <c r="P138" s="6"/>
      <c r="Q138" s="6"/>
      <c r="R138" s="6"/>
      <c r="T138" s="6"/>
    </row>
    <row r="139" spans="11:20" s="4" customFormat="1" ht="11.25">
      <c r="K139" s="6"/>
      <c r="O139" s="6"/>
      <c r="P139" s="6"/>
      <c r="Q139" s="6"/>
      <c r="R139" s="6"/>
      <c r="T139" s="6"/>
    </row>
    <row r="140" spans="11:20" s="4" customFormat="1" ht="11.25">
      <c r="K140" s="6"/>
      <c r="O140" s="6"/>
      <c r="P140" s="6"/>
      <c r="Q140" s="6"/>
      <c r="R140" s="6"/>
      <c r="T140" s="6"/>
    </row>
    <row r="141" spans="11:20" s="4" customFormat="1" ht="11.25">
      <c r="K141" s="6"/>
      <c r="O141" s="6"/>
      <c r="P141" s="6"/>
      <c r="Q141" s="6"/>
      <c r="R141" s="6"/>
      <c r="T141" s="6"/>
    </row>
    <row r="142" spans="11:20" s="4" customFormat="1" ht="11.25">
      <c r="K142" s="6"/>
      <c r="O142" s="6"/>
      <c r="P142" s="6"/>
      <c r="Q142" s="6"/>
      <c r="R142" s="6"/>
      <c r="T142" s="6"/>
    </row>
    <row r="143" spans="11:20" s="4" customFormat="1" ht="11.25">
      <c r="K143" s="6"/>
      <c r="O143" s="6"/>
      <c r="P143" s="6"/>
      <c r="Q143" s="6"/>
      <c r="R143" s="6"/>
      <c r="T143" s="6"/>
    </row>
    <row r="144" spans="11:20" s="4" customFormat="1" ht="11.25">
      <c r="K144" s="6"/>
      <c r="O144" s="6"/>
      <c r="P144" s="6"/>
      <c r="Q144" s="6"/>
      <c r="R144" s="6"/>
      <c r="T144" s="6"/>
    </row>
    <row r="145" spans="11:20" s="4" customFormat="1" ht="11.25">
      <c r="K145" s="6"/>
      <c r="O145" s="6"/>
      <c r="P145" s="6"/>
      <c r="Q145" s="6"/>
      <c r="R145" s="6"/>
      <c r="T145" s="6"/>
    </row>
    <row r="146" spans="11:20" s="4" customFormat="1" ht="11.25">
      <c r="K146" s="6"/>
      <c r="O146" s="6"/>
      <c r="P146" s="6"/>
      <c r="Q146" s="6"/>
      <c r="R146" s="6"/>
      <c r="T146" s="6"/>
    </row>
    <row r="147" spans="11:20" s="4" customFormat="1" ht="11.25">
      <c r="K147" s="6"/>
      <c r="O147" s="6"/>
      <c r="P147" s="6"/>
      <c r="Q147" s="6"/>
      <c r="R147" s="6"/>
      <c r="T147" s="6"/>
    </row>
    <row r="148" spans="11:20" s="4" customFormat="1" ht="11.25">
      <c r="K148" s="6"/>
      <c r="O148" s="6"/>
      <c r="P148" s="6"/>
      <c r="Q148" s="6"/>
      <c r="R148" s="6"/>
      <c r="T148" s="6"/>
    </row>
    <row r="149" spans="11:20" s="4" customFormat="1" ht="11.25">
      <c r="K149" s="6"/>
      <c r="O149" s="6"/>
      <c r="P149" s="6"/>
      <c r="Q149" s="6"/>
      <c r="R149" s="6"/>
      <c r="T149" s="6"/>
    </row>
    <row r="150" spans="11:20" s="4" customFormat="1" ht="11.25">
      <c r="K150" s="6"/>
      <c r="O150" s="6"/>
      <c r="P150" s="6"/>
      <c r="Q150" s="6"/>
      <c r="R150" s="6"/>
      <c r="T150" s="6"/>
    </row>
    <row r="151" spans="11:20" s="4" customFormat="1" ht="11.25">
      <c r="K151" s="6"/>
      <c r="O151" s="6"/>
      <c r="P151" s="6"/>
      <c r="Q151" s="6"/>
      <c r="R151" s="6"/>
      <c r="T151" s="6"/>
    </row>
    <row r="152" spans="11:20" s="4" customFormat="1" ht="11.25">
      <c r="K152" s="6"/>
      <c r="O152" s="6"/>
      <c r="P152" s="6"/>
      <c r="Q152" s="6"/>
      <c r="R152" s="6"/>
      <c r="T152" s="6"/>
    </row>
    <row r="153" spans="11:20" s="4" customFormat="1" ht="11.25">
      <c r="K153" s="6"/>
      <c r="O153" s="6"/>
      <c r="P153" s="6"/>
      <c r="Q153" s="6"/>
      <c r="R153" s="6"/>
      <c r="T153" s="6"/>
    </row>
    <row r="154" spans="11:20" s="4" customFormat="1" ht="11.25">
      <c r="K154" s="6"/>
      <c r="O154" s="6"/>
      <c r="P154" s="6"/>
      <c r="Q154" s="6"/>
      <c r="R154" s="6"/>
      <c r="T154" s="6"/>
    </row>
    <row r="155" spans="11:20" s="4" customFormat="1" ht="11.25">
      <c r="K155" s="6"/>
      <c r="O155" s="6"/>
      <c r="P155" s="6"/>
      <c r="Q155" s="6"/>
      <c r="R155" s="6"/>
      <c r="T155" s="6"/>
    </row>
    <row r="156" spans="11:20" s="4" customFormat="1" ht="11.25">
      <c r="K156" s="6"/>
      <c r="O156" s="6"/>
      <c r="P156" s="6"/>
      <c r="Q156" s="6"/>
      <c r="R156" s="6"/>
      <c r="T156" s="6"/>
    </row>
    <row r="157" spans="11:20" s="4" customFormat="1" ht="11.25">
      <c r="K157" s="6"/>
      <c r="O157" s="6"/>
      <c r="P157" s="6"/>
      <c r="Q157" s="6"/>
      <c r="R157" s="6"/>
      <c r="T157" s="6"/>
    </row>
    <row r="158" spans="11:20" s="4" customFormat="1" ht="11.25">
      <c r="K158" s="6"/>
      <c r="O158" s="6"/>
      <c r="P158" s="6"/>
      <c r="Q158" s="6"/>
      <c r="R158" s="6"/>
      <c r="T158" s="6"/>
    </row>
    <row r="159" spans="11:20" s="4" customFormat="1" ht="11.25">
      <c r="K159" s="6"/>
      <c r="O159" s="6"/>
      <c r="P159" s="6"/>
      <c r="Q159" s="6"/>
      <c r="R159" s="6"/>
      <c r="T159" s="6"/>
    </row>
    <row r="160" spans="11:20" s="4" customFormat="1" ht="11.25">
      <c r="K160" s="6"/>
      <c r="O160" s="6"/>
      <c r="P160" s="6"/>
      <c r="Q160" s="6"/>
      <c r="R160" s="6"/>
      <c r="T160" s="6"/>
    </row>
    <row r="161" spans="11:20" s="4" customFormat="1" ht="11.25">
      <c r="K161" s="6"/>
      <c r="O161" s="6"/>
      <c r="P161" s="6"/>
      <c r="Q161" s="6"/>
      <c r="R161" s="6"/>
      <c r="T161" s="6"/>
    </row>
    <row r="162" spans="11:20" s="4" customFormat="1" ht="11.25">
      <c r="K162" s="6"/>
      <c r="O162" s="6"/>
      <c r="P162" s="6"/>
      <c r="Q162" s="6"/>
      <c r="R162" s="6"/>
      <c r="T162" s="6"/>
    </row>
    <row r="163" spans="11:20" s="4" customFormat="1" ht="11.25">
      <c r="K163" s="6"/>
      <c r="O163" s="6"/>
      <c r="P163" s="6"/>
      <c r="Q163" s="6"/>
      <c r="R163" s="6"/>
      <c r="T163" s="6"/>
    </row>
    <row r="164" spans="11:20" s="4" customFormat="1" ht="11.25">
      <c r="K164" s="6"/>
      <c r="O164" s="6"/>
      <c r="P164" s="6"/>
      <c r="Q164" s="6"/>
      <c r="R164" s="6"/>
      <c r="T164" s="6"/>
    </row>
    <row r="165" spans="11:20" s="4" customFormat="1" ht="11.25">
      <c r="K165" s="6"/>
      <c r="O165" s="6"/>
      <c r="P165" s="6"/>
      <c r="Q165" s="6"/>
      <c r="R165" s="6"/>
      <c r="T165" s="6"/>
    </row>
    <row r="166" spans="11:20" s="4" customFormat="1" ht="11.25">
      <c r="K166" s="6"/>
      <c r="O166" s="6"/>
      <c r="P166" s="6"/>
      <c r="Q166" s="6"/>
      <c r="R166" s="6"/>
      <c r="T166" s="6"/>
    </row>
    <row r="167" spans="11:20" s="4" customFormat="1" ht="11.25">
      <c r="K167" s="6"/>
      <c r="O167" s="6"/>
      <c r="P167" s="6"/>
      <c r="Q167" s="6"/>
      <c r="R167" s="6"/>
      <c r="T167" s="6"/>
    </row>
  </sheetData>
  <sheetProtection selectLockedCells="1" selectUnlockedCells="1"/>
  <mergeCells count="12">
    <mergeCell ref="C12:C13"/>
    <mergeCell ref="D12:D13"/>
    <mergeCell ref="A7:W7"/>
    <mergeCell ref="G12:W12"/>
    <mergeCell ref="A4:W4"/>
    <mergeCell ref="A1:W1"/>
    <mergeCell ref="A2:W2"/>
    <mergeCell ref="E12:E13"/>
    <mergeCell ref="F12:F13"/>
    <mergeCell ref="A5:C5"/>
    <mergeCell ref="A12:A13"/>
    <mergeCell ref="B12:B13"/>
  </mergeCells>
  <printOptions/>
  <pageMargins left="0.31496062992125984" right="0.31496062992125984" top="0.5511811023622047" bottom="0.35433070866141736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169"/>
  <sheetViews>
    <sheetView view="pageBreakPreview" zoomScaleSheetLayoutView="100" zoomScalePageLayoutView="0" workbookViewId="0" topLeftCell="A13">
      <selection activeCell="B42" sqref="B42"/>
    </sheetView>
  </sheetViews>
  <sheetFormatPr defaultColWidth="9.140625" defaultRowHeight="15"/>
  <cols>
    <col min="1" max="1" width="3.28125" style="0" customWidth="1"/>
    <col min="2" max="2" width="21.8515625" style="0" customWidth="1"/>
    <col min="3" max="4" width="6.8515625" style="0" customWidth="1"/>
    <col min="5" max="5" width="18.57421875" style="0" customWidth="1"/>
    <col min="6" max="6" width="24.421875" style="0" customWidth="1"/>
    <col min="7" max="7" width="4.140625" style="0" customWidth="1"/>
    <col min="8" max="8" width="6.8515625" style="0" customWidth="1"/>
    <col min="9" max="9" width="0.2890625" style="5" hidden="1" customWidth="1"/>
    <col min="10" max="10" width="4.57421875" style="0" customWidth="1"/>
    <col min="11" max="11" width="7.140625" style="5" hidden="1" customWidth="1"/>
    <col min="12" max="12" width="5.28125" style="0" customWidth="1"/>
    <col min="13" max="14" width="4.28125" style="0" customWidth="1"/>
    <col min="15" max="15" width="8.00390625" style="5" hidden="1" customWidth="1"/>
    <col min="16" max="16" width="4.00390625" style="5" customWidth="1"/>
    <col min="17" max="19" width="8.00390625" style="0" customWidth="1"/>
    <col min="20" max="20" width="8.28125" style="0" hidden="1" customWidth="1"/>
    <col min="21" max="21" width="4.7109375" style="0" customWidth="1"/>
    <col min="22" max="22" width="5.140625" style="0" customWidth="1"/>
    <col min="23" max="23" width="6.00390625" style="0" customWidth="1"/>
  </cols>
  <sheetData>
    <row r="1" spans="1:23" s="7" customFormat="1" ht="16.5" customHeight="1">
      <c r="A1" s="101" t="s">
        <v>161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</row>
    <row r="2" spans="1:23" s="7" customFormat="1" ht="15.75">
      <c r="A2" s="101" t="s">
        <v>162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1:23" s="7" customFormat="1" ht="15">
      <c r="A3"/>
      <c r="B3"/>
      <c r="C3"/>
      <c r="D3"/>
      <c r="E3"/>
      <c r="F3"/>
      <c r="G3"/>
      <c r="H3"/>
      <c r="I3" s="5"/>
      <c r="J3"/>
      <c r="K3"/>
      <c r="L3" s="5"/>
      <c r="M3"/>
      <c r="N3"/>
      <c r="O3"/>
      <c r="P3"/>
      <c r="Q3" s="5"/>
      <c r="R3" s="5"/>
      <c r="S3"/>
      <c r="T3" s="5"/>
      <c r="U3" s="5"/>
      <c r="V3" s="5"/>
      <c r="W3" s="5"/>
    </row>
    <row r="4" spans="1:23" s="7" customFormat="1" ht="16.5" thickBot="1">
      <c r="A4" s="104" t="s">
        <v>182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</row>
    <row r="5" spans="1:23" s="7" customFormat="1" ht="15.75" thickTop="1">
      <c r="A5" s="105" t="s">
        <v>163</v>
      </c>
      <c r="B5" s="105"/>
      <c r="C5" s="105"/>
      <c r="D5"/>
      <c r="E5"/>
      <c r="F5" s="2"/>
      <c r="G5" s="2"/>
      <c r="H5"/>
      <c r="I5" s="5"/>
      <c r="J5"/>
      <c r="K5"/>
      <c r="L5" s="5"/>
      <c r="M5"/>
      <c r="N5"/>
      <c r="O5"/>
      <c r="P5"/>
      <c r="Q5" s="5"/>
      <c r="R5" s="5"/>
      <c r="S5"/>
      <c r="T5" s="5"/>
      <c r="U5" s="5"/>
      <c r="V5" s="5"/>
      <c r="W5" s="79" t="s">
        <v>213</v>
      </c>
    </row>
    <row r="6" spans="1:23" s="7" customFormat="1" ht="15">
      <c r="A6" s="1"/>
      <c r="B6" s="1"/>
      <c r="C6" s="1"/>
      <c r="D6"/>
      <c r="E6"/>
      <c r="F6" s="2"/>
      <c r="G6" s="2"/>
      <c r="H6"/>
      <c r="I6" s="5"/>
      <c r="J6"/>
      <c r="K6"/>
      <c r="L6" s="5"/>
      <c r="M6"/>
      <c r="N6"/>
      <c r="O6"/>
      <c r="P6"/>
      <c r="Q6" s="5"/>
      <c r="R6" s="5"/>
      <c r="S6"/>
      <c r="T6" s="5"/>
      <c r="U6" s="5"/>
      <c r="V6" s="5"/>
      <c r="W6" s="5"/>
    </row>
    <row r="7" spans="1:23" s="7" customFormat="1" ht="15.75">
      <c r="A7" s="102" t="s">
        <v>164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</row>
    <row r="8" spans="1:23" s="7" customFormat="1" ht="15.75">
      <c r="A8" s="78" t="s">
        <v>165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</row>
    <row r="9" spans="1:23" s="7" customFormat="1" ht="15.75">
      <c r="A9" s="78" t="s">
        <v>183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</row>
    <row r="10" spans="1:23" s="7" customFormat="1" ht="15.75">
      <c r="A10" s="78" t="s">
        <v>184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</row>
    <row r="11" spans="1:23" s="7" customFormat="1" ht="15.75">
      <c r="A11" s="78" t="s">
        <v>188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3" s="8" customFormat="1" ht="12.75" customHeight="1">
      <c r="A12" s="106" t="s">
        <v>0</v>
      </c>
      <c r="B12" s="103" t="s">
        <v>1</v>
      </c>
      <c r="C12" s="106" t="s">
        <v>34</v>
      </c>
      <c r="D12" s="106" t="s">
        <v>2</v>
      </c>
      <c r="E12" s="103" t="s">
        <v>189</v>
      </c>
      <c r="F12" s="103" t="s">
        <v>197</v>
      </c>
      <c r="G12" s="103" t="s">
        <v>8</v>
      </c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</row>
    <row r="13" spans="1:23" s="8" customFormat="1" ht="149.25" customHeight="1">
      <c r="A13" s="106"/>
      <c r="B13" s="103"/>
      <c r="C13" s="106"/>
      <c r="D13" s="106"/>
      <c r="E13" s="103"/>
      <c r="F13" s="103"/>
      <c r="G13" s="85" t="s">
        <v>9</v>
      </c>
      <c r="H13" s="85" t="s">
        <v>185</v>
      </c>
      <c r="I13" s="86" t="s">
        <v>10</v>
      </c>
      <c r="J13" s="85" t="s">
        <v>18</v>
      </c>
      <c r="K13" s="86" t="s">
        <v>10</v>
      </c>
      <c r="L13" s="85" t="s">
        <v>19</v>
      </c>
      <c r="M13" s="85" t="s">
        <v>20</v>
      </c>
      <c r="N13" s="85" t="s">
        <v>21</v>
      </c>
      <c r="O13" s="86" t="s">
        <v>3</v>
      </c>
      <c r="P13" s="85" t="s">
        <v>4</v>
      </c>
      <c r="Q13" s="86" t="s">
        <v>186</v>
      </c>
      <c r="R13" s="85" t="s">
        <v>198</v>
      </c>
      <c r="S13" s="86" t="s">
        <v>180</v>
      </c>
      <c r="T13" s="86" t="s">
        <v>5</v>
      </c>
      <c r="U13" s="88" t="s">
        <v>6</v>
      </c>
      <c r="V13" s="86" t="s">
        <v>7</v>
      </c>
      <c r="W13" s="88" t="s">
        <v>187</v>
      </c>
    </row>
    <row r="14" spans="1:23" s="8" customFormat="1" ht="14.25">
      <c r="A14" s="96">
        <v>1</v>
      </c>
      <c r="B14" s="12" t="s">
        <v>33</v>
      </c>
      <c r="C14" s="18">
        <v>1996</v>
      </c>
      <c r="D14" s="18" t="s">
        <v>40</v>
      </c>
      <c r="E14" s="12" t="s">
        <v>177</v>
      </c>
      <c r="F14" s="12" t="s">
        <v>171</v>
      </c>
      <c r="G14" s="50"/>
      <c r="H14" s="50"/>
      <c r="I14" s="51"/>
      <c r="J14" s="50"/>
      <c r="K14" s="51"/>
      <c r="L14" s="50"/>
      <c r="M14" s="50"/>
      <c r="N14" s="50"/>
      <c r="O14" s="51">
        <v>0.04777777777777778</v>
      </c>
      <c r="P14" s="50">
        <v>0</v>
      </c>
      <c r="Q14" s="51">
        <f aca="true" t="shared" si="0" ref="Q14:Q28">O14-I14-K14</f>
        <v>0.04777777777777778</v>
      </c>
      <c r="R14" s="52">
        <v>0</v>
      </c>
      <c r="S14" s="52">
        <f aca="true" t="shared" si="1" ref="S14:S28">R14+Q14</f>
        <v>0.04777777777777778</v>
      </c>
      <c r="T14" s="52"/>
      <c r="U14" s="50">
        <v>1</v>
      </c>
      <c r="V14" s="97">
        <f>S14/$S$14*100</f>
        <v>100</v>
      </c>
      <c r="W14" s="83">
        <v>1</v>
      </c>
    </row>
    <row r="15" spans="1:23" s="8" customFormat="1" ht="14.25">
      <c r="A15" s="96">
        <v>2</v>
      </c>
      <c r="B15" s="12" t="s">
        <v>85</v>
      </c>
      <c r="C15" s="18">
        <v>1995</v>
      </c>
      <c r="D15" s="18">
        <v>2</v>
      </c>
      <c r="E15" s="12" t="s">
        <v>83</v>
      </c>
      <c r="F15" s="12" t="s">
        <v>190</v>
      </c>
      <c r="G15" s="50" t="s">
        <v>117</v>
      </c>
      <c r="H15" s="50"/>
      <c r="I15" s="51"/>
      <c r="J15" s="50"/>
      <c r="K15" s="51"/>
      <c r="L15" s="50"/>
      <c r="M15" s="50"/>
      <c r="N15" s="50"/>
      <c r="O15" s="51">
        <v>0.04835648148148148</v>
      </c>
      <c r="P15" s="50">
        <v>0</v>
      </c>
      <c r="Q15" s="51">
        <f t="shared" si="0"/>
        <v>0.04835648148148148</v>
      </c>
      <c r="R15" s="52">
        <v>0</v>
      </c>
      <c r="S15" s="52">
        <f t="shared" si="1"/>
        <v>0.04835648148148148</v>
      </c>
      <c r="T15" s="52">
        <f>S15-S14</f>
        <v>0.0005787037037036993</v>
      </c>
      <c r="U15" s="50">
        <v>2</v>
      </c>
      <c r="V15" s="97">
        <f aca="true" t="shared" si="2" ref="V15:V28">S15/$S$14*100</f>
        <v>101.21124031007751</v>
      </c>
      <c r="W15" s="83">
        <v>1</v>
      </c>
    </row>
    <row r="16" spans="1:23" s="8" customFormat="1" ht="14.25">
      <c r="A16" s="96">
        <v>3</v>
      </c>
      <c r="B16" s="12" t="s">
        <v>59</v>
      </c>
      <c r="C16" s="18">
        <v>1994</v>
      </c>
      <c r="D16" s="18">
        <v>2</v>
      </c>
      <c r="E16" s="12" t="s">
        <v>54</v>
      </c>
      <c r="F16" s="12" t="s">
        <v>191</v>
      </c>
      <c r="G16" s="50" t="s">
        <v>117</v>
      </c>
      <c r="H16" s="50"/>
      <c r="I16" s="51"/>
      <c r="J16" s="50" t="s">
        <v>124</v>
      </c>
      <c r="K16" s="51"/>
      <c r="L16" s="50"/>
      <c r="M16" s="50"/>
      <c r="N16" s="50"/>
      <c r="O16" s="51">
        <v>0.053182870370370366</v>
      </c>
      <c r="P16" s="50">
        <v>1</v>
      </c>
      <c r="Q16" s="51">
        <f t="shared" si="0"/>
        <v>0.053182870370370366</v>
      </c>
      <c r="R16" s="52">
        <v>0.041666666666666664</v>
      </c>
      <c r="S16" s="52">
        <f t="shared" si="1"/>
        <v>0.09484953703703702</v>
      </c>
      <c r="T16" s="52">
        <f>S16-S14</f>
        <v>0.047071759259259244</v>
      </c>
      <c r="U16" s="50">
        <v>3</v>
      </c>
      <c r="V16" s="97">
        <f t="shared" si="2"/>
        <v>198.5222868217054</v>
      </c>
      <c r="W16" s="84" t="s">
        <v>118</v>
      </c>
    </row>
    <row r="17" spans="1:23" s="8" customFormat="1" ht="14.25">
      <c r="A17" s="96">
        <v>4</v>
      </c>
      <c r="B17" s="12" t="s">
        <v>78</v>
      </c>
      <c r="C17" s="18">
        <v>1994</v>
      </c>
      <c r="D17" s="18">
        <v>3</v>
      </c>
      <c r="E17" s="12" t="s">
        <v>43</v>
      </c>
      <c r="F17" s="12" t="s">
        <v>192</v>
      </c>
      <c r="G17" s="50" t="s">
        <v>117</v>
      </c>
      <c r="H17" s="50"/>
      <c r="I17" s="51">
        <v>0.0006944444444444445</v>
      </c>
      <c r="J17" s="50" t="s">
        <v>124</v>
      </c>
      <c r="K17" s="51"/>
      <c r="L17" s="50"/>
      <c r="M17" s="50"/>
      <c r="N17" s="50"/>
      <c r="O17" s="51">
        <v>0.058715277777777776</v>
      </c>
      <c r="P17" s="50">
        <v>1</v>
      </c>
      <c r="Q17" s="51">
        <f t="shared" si="0"/>
        <v>0.058020833333333334</v>
      </c>
      <c r="R17" s="52">
        <v>0.041666666666666664</v>
      </c>
      <c r="S17" s="52">
        <f t="shared" si="1"/>
        <v>0.0996875</v>
      </c>
      <c r="T17" s="52">
        <f>S17-S14</f>
        <v>0.05190972222222222</v>
      </c>
      <c r="U17" s="50">
        <v>4</v>
      </c>
      <c r="V17" s="97">
        <f t="shared" si="2"/>
        <v>208.64825581395348</v>
      </c>
      <c r="W17" s="84" t="s">
        <v>118</v>
      </c>
    </row>
    <row r="18" spans="1:23" s="8" customFormat="1" ht="14.25">
      <c r="A18" s="96">
        <v>5</v>
      </c>
      <c r="B18" s="12" t="s">
        <v>53</v>
      </c>
      <c r="C18" s="18">
        <v>1996</v>
      </c>
      <c r="D18" s="18">
        <v>2</v>
      </c>
      <c r="E18" s="12" t="s">
        <v>48</v>
      </c>
      <c r="F18" s="12" t="s">
        <v>36</v>
      </c>
      <c r="G18" s="50" t="s">
        <v>124</v>
      </c>
      <c r="H18" s="50"/>
      <c r="I18" s="51"/>
      <c r="J18" s="50"/>
      <c r="K18" s="51"/>
      <c r="L18" s="50"/>
      <c r="M18" s="50"/>
      <c r="N18" s="50"/>
      <c r="O18" s="51">
        <v>0.06055555555555556</v>
      </c>
      <c r="P18" s="50">
        <v>1</v>
      </c>
      <c r="Q18" s="51">
        <f t="shared" si="0"/>
        <v>0.06055555555555556</v>
      </c>
      <c r="R18" s="52">
        <v>0.041666666666666664</v>
      </c>
      <c r="S18" s="52">
        <f t="shared" si="1"/>
        <v>0.10222222222222221</v>
      </c>
      <c r="T18" s="52">
        <f>S18-S14</f>
        <v>0.054444444444444434</v>
      </c>
      <c r="U18" s="50">
        <v>5</v>
      </c>
      <c r="V18" s="97">
        <f t="shared" si="2"/>
        <v>213.953488372093</v>
      </c>
      <c r="W18" s="84" t="s">
        <v>118</v>
      </c>
    </row>
    <row r="19" spans="1:23" s="8" customFormat="1" ht="14.25">
      <c r="A19" s="96">
        <v>6</v>
      </c>
      <c r="B19" s="12" t="s">
        <v>58</v>
      </c>
      <c r="C19" s="18">
        <v>1994</v>
      </c>
      <c r="D19" s="18">
        <v>3</v>
      </c>
      <c r="E19" s="12" t="s">
        <v>54</v>
      </c>
      <c r="F19" s="12" t="s">
        <v>191</v>
      </c>
      <c r="G19" s="50" t="s">
        <v>117</v>
      </c>
      <c r="H19" s="50"/>
      <c r="I19" s="51"/>
      <c r="J19" s="50" t="s">
        <v>124</v>
      </c>
      <c r="K19" s="51"/>
      <c r="L19" s="50"/>
      <c r="M19" s="50"/>
      <c r="N19" s="50"/>
      <c r="O19" s="51">
        <v>0.06699074074074074</v>
      </c>
      <c r="P19" s="50">
        <v>1</v>
      </c>
      <c r="Q19" s="51">
        <f t="shared" si="0"/>
        <v>0.06699074074074074</v>
      </c>
      <c r="R19" s="52">
        <v>0.041666666666666664</v>
      </c>
      <c r="S19" s="52">
        <f t="shared" si="1"/>
        <v>0.1086574074074074</v>
      </c>
      <c r="T19" s="52">
        <f>S19-S14</f>
        <v>0.06087962962962962</v>
      </c>
      <c r="U19" s="50">
        <v>6</v>
      </c>
      <c r="V19" s="97">
        <f t="shared" si="2"/>
        <v>227.42248062015503</v>
      </c>
      <c r="W19" s="84" t="s">
        <v>118</v>
      </c>
    </row>
    <row r="20" spans="1:23" s="8" customFormat="1" ht="14.25">
      <c r="A20" s="96">
        <v>7</v>
      </c>
      <c r="B20" s="12" t="s">
        <v>91</v>
      </c>
      <c r="C20" s="18">
        <v>1996</v>
      </c>
      <c r="D20" s="18">
        <v>2</v>
      </c>
      <c r="E20" s="12" t="s">
        <v>83</v>
      </c>
      <c r="F20" s="12" t="s">
        <v>190</v>
      </c>
      <c r="G20" s="50" t="s">
        <v>124</v>
      </c>
      <c r="H20" s="50"/>
      <c r="I20" s="51"/>
      <c r="J20" s="50"/>
      <c r="K20" s="51"/>
      <c r="L20" s="50"/>
      <c r="M20" s="50"/>
      <c r="N20" s="50"/>
      <c r="O20" s="51">
        <v>0.06773148148148149</v>
      </c>
      <c r="P20" s="50">
        <v>1</v>
      </c>
      <c r="Q20" s="51">
        <f t="shared" si="0"/>
        <v>0.06773148148148149</v>
      </c>
      <c r="R20" s="52">
        <v>0.041666666666666664</v>
      </c>
      <c r="S20" s="52">
        <f t="shared" si="1"/>
        <v>0.10939814814814816</v>
      </c>
      <c r="T20" s="52">
        <f>S20-S14</f>
        <v>0.06162037037037038</v>
      </c>
      <c r="U20" s="50">
        <v>7</v>
      </c>
      <c r="V20" s="97">
        <f t="shared" si="2"/>
        <v>228.9728682170543</v>
      </c>
      <c r="W20" s="84" t="s">
        <v>118</v>
      </c>
    </row>
    <row r="21" spans="1:23" s="8" customFormat="1" ht="14.25">
      <c r="A21" s="96">
        <v>8</v>
      </c>
      <c r="B21" s="12" t="s">
        <v>89</v>
      </c>
      <c r="C21" s="18">
        <v>1996</v>
      </c>
      <c r="D21" s="18">
        <v>1</v>
      </c>
      <c r="E21" s="12" t="s">
        <v>83</v>
      </c>
      <c r="F21" s="12" t="s">
        <v>190</v>
      </c>
      <c r="G21" s="50" t="s">
        <v>117</v>
      </c>
      <c r="H21" s="50"/>
      <c r="I21" s="51"/>
      <c r="J21" s="50" t="s">
        <v>124</v>
      </c>
      <c r="K21" s="51"/>
      <c r="L21" s="50"/>
      <c r="M21" s="50"/>
      <c r="N21" s="50"/>
      <c r="O21" s="51">
        <v>0.08768518518518519</v>
      </c>
      <c r="P21" s="50">
        <v>1</v>
      </c>
      <c r="Q21" s="51">
        <f t="shared" si="0"/>
        <v>0.08768518518518519</v>
      </c>
      <c r="R21" s="52">
        <v>0.041666666666666664</v>
      </c>
      <c r="S21" s="52">
        <f t="shared" si="1"/>
        <v>0.12935185185185186</v>
      </c>
      <c r="T21" s="52">
        <f>S21-S14</f>
        <v>0.08157407407407408</v>
      </c>
      <c r="U21" s="50">
        <v>8</v>
      </c>
      <c r="V21" s="97">
        <f t="shared" si="2"/>
        <v>270.73643410852713</v>
      </c>
      <c r="W21" s="84" t="s">
        <v>118</v>
      </c>
    </row>
    <row r="22" spans="1:23" s="8" customFormat="1" ht="14.25">
      <c r="A22" s="96">
        <v>9</v>
      </c>
      <c r="B22" s="12" t="s">
        <v>44</v>
      </c>
      <c r="C22" s="18">
        <v>1991</v>
      </c>
      <c r="D22" s="18">
        <v>2</v>
      </c>
      <c r="E22" s="12" t="s">
        <v>43</v>
      </c>
      <c r="F22" s="12" t="s">
        <v>192</v>
      </c>
      <c r="G22" s="50" t="s">
        <v>124</v>
      </c>
      <c r="H22" s="50"/>
      <c r="I22" s="51"/>
      <c r="J22" s="50"/>
      <c r="K22" s="51"/>
      <c r="L22" s="50"/>
      <c r="M22" s="50" t="s">
        <v>124</v>
      </c>
      <c r="N22" s="50" t="s">
        <v>124</v>
      </c>
      <c r="O22" s="51">
        <v>0.062453703703703706</v>
      </c>
      <c r="P22" s="50">
        <v>3</v>
      </c>
      <c r="Q22" s="51">
        <f t="shared" si="0"/>
        <v>0.062453703703703706</v>
      </c>
      <c r="R22" s="52">
        <v>0.125</v>
      </c>
      <c r="S22" s="52">
        <f t="shared" si="1"/>
        <v>0.1874537037037037</v>
      </c>
      <c r="T22" s="52">
        <f>S22-S14</f>
        <v>0.13967592592592593</v>
      </c>
      <c r="U22" s="50">
        <v>9</v>
      </c>
      <c r="V22" s="97">
        <f t="shared" si="2"/>
        <v>392.34496124031006</v>
      </c>
      <c r="W22" s="84" t="s">
        <v>118</v>
      </c>
    </row>
    <row r="23" spans="1:23" s="8" customFormat="1" ht="14.25">
      <c r="A23" s="96">
        <v>10</v>
      </c>
      <c r="B23" s="12" t="s">
        <v>37</v>
      </c>
      <c r="C23" s="18">
        <v>1990</v>
      </c>
      <c r="D23" s="18">
        <v>3</v>
      </c>
      <c r="E23" s="12" t="s">
        <v>35</v>
      </c>
      <c r="F23" s="12" t="s">
        <v>36</v>
      </c>
      <c r="G23" s="50"/>
      <c r="H23" s="50" t="s">
        <v>124</v>
      </c>
      <c r="I23" s="51"/>
      <c r="J23" s="50" t="s">
        <v>124</v>
      </c>
      <c r="K23" s="51"/>
      <c r="L23" s="50"/>
      <c r="M23" s="50"/>
      <c r="N23" s="50"/>
      <c r="O23" s="51">
        <v>0.11938657407407406</v>
      </c>
      <c r="P23" s="50">
        <v>2</v>
      </c>
      <c r="Q23" s="51">
        <f t="shared" si="0"/>
        <v>0.11938657407407406</v>
      </c>
      <c r="R23" s="52">
        <v>0.08333333333333333</v>
      </c>
      <c r="S23" s="52">
        <f t="shared" si="1"/>
        <v>0.2027199074074074</v>
      </c>
      <c r="T23" s="52">
        <f>S23-S14</f>
        <v>0.1549421296296296</v>
      </c>
      <c r="U23" s="50">
        <v>10</v>
      </c>
      <c r="V23" s="97">
        <f t="shared" si="2"/>
        <v>424.297480620155</v>
      </c>
      <c r="W23" s="84" t="s">
        <v>118</v>
      </c>
    </row>
    <row r="24" spans="1:23" s="8" customFormat="1" ht="14.25">
      <c r="A24" s="96">
        <v>11</v>
      </c>
      <c r="B24" s="13" t="s">
        <v>113</v>
      </c>
      <c r="C24" s="14">
        <v>1990</v>
      </c>
      <c r="D24" s="14">
        <v>3</v>
      </c>
      <c r="E24" s="12" t="s">
        <v>112</v>
      </c>
      <c r="F24" s="12" t="s">
        <v>193</v>
      </c>
      <c r="G24" s="50" t="s">
        <v>117</v>
      </c>
      <c r="H24" s="50" t="s">
        <v>124</v>
      </c>
      <c r="I24" s="51"/>
      <c r="J24" s="50" t="s">
        <v>124</v>
      </c>
      <c r="K24" s="51"/>
      <c r="L24" s="50"/>
      <c r="M24" s="50"/>
      <c r="N24" s="50"/>
      <c r="O24" s="51">
        <v>0.12399305555555555</v>
      </c>
      <c r="P24" s="50">
        <v>2</v>
      </c>
      <c r="Q24" s="51">
        <f t="shared" si="0"/>
        <v>0.12399305555555555</v>
      </c>
      <c r="R24" s="52">
        <v>0.08333333333333333</v>
      </c>
      <c r="S24" s="52">
        <f t="shared" si="1"/>
        <v>0.20732638888888888</v>
      </c>
      <c r="T24" s="52">
        <f>S24-S14</f>
        <v>0.1595486111111111</v>
      </c>
      <c r="U24" s="50">
        <v>11</v>
      </c>
      <c r="V24" s="97">
        <f t="shared" si="2"/>
        <v>433.938953488372</v>
      </c>
      <c r="W24" s="84" t="s">
        <v>118</v>
      </c>
    </row>
    <row r="25" spans="1:23" s="8" customFormat="1" ht="14.25">
      <c r="A25" s="96">
        <v>12</v>
      </c>
      <c r="B25" s="12" t="s">
        <v>158</v>
      </c>
      <c r="C25" s="18">
        <v>1991</v>
      </c>
      <c r="D25" s="18">
        <v>3</v>
      </c>
      <c r="E25" s="12" t="s">
        <v>69</v>
      </c>
      <c r="F25" s="12" t="s">
        <v>194</v>
      </c>
      <c r="G25" s="50" t="s">
        <v>124</v>
      </c>
      <c r="H25" s="50" t="s">
        <v>124</v>
      </c>
      <c r="I25" s="51"/>
      <c r="J25" s="37" t="s">
        <v>124</v>
      </c>
      <c r="K25" s="51"/>
      <c r="L25" s="50"/>
      <c r="M25" s="50"/>
      <c r="N25" s="50"/>
      <c r="O25" s="51">
        <v>0.08918981481481482</v>
      </c>
      <c r="P25" s="50">
        <v>3</v>
      </c>
      <c r="Q25" s="51">
        <f t="shared" si="0"/>
        <v>0.08918981481481482</v>
      </c>
      <c r="R25" s="52">
        <v>0.125</v>
      </c>
      <c r="S25" s="52">
        <f t="shared" si="1"/>
        <v>0.2141898148148148</v>
      </c>
      <c r="T25" s="52">
        <f>S25-S14</f>
        <v>0.16641203703703702</v>
      </c>
      <c r="U25" s="50">
        <v>12</v>
      </c>
      <c r="V25" s="97">
        <f t="shared" si="2"/>
        <v>448.3042635658914</v>
      </c>
      <c r="W25" s="84" t="s">
        <v>118</v>
      </c>
    </row>
    <row r="26" spans="1:23" s="8" customFormat="1" ht="14.25">
      <c r="A26" s="96">
        <v>13</v>
      </c>
      <c r="B26" s="12" t="s">
        <v>60</v>
      </c>
      <c r="C26" s="18">
        <v>1996</v>
      </c>
      <c r="D26" s="18">
        <v>3</v>
      </c>
      <c r="E26" s="12" t="s">
        <v>54</v>
      </c>
      <c r="F26" s="12" t="s">
        <v>191</v>
      </c>
      <c r="G26" s="50" t="s">
        <v>124</v>
      </c>
      <c r="H26" s="50"/>
      <c r="I26" s="51"/>
      <c r="J26" s="50" t="s">
        <v>124</v>
      </c>
      <c r="K26" s="51"/>
      <c r="L26" s="50" t="s">
        <v>124</v>
      </c>
      <c r="M26" s="50" t="s">
        <v>124</v>
      </c>
      <c r="N26" s="50" t="s">
        <v>124</v>
      </c>
      <c r="O26" s="51">
        <v>0.035196759259259254</v>
      </c>
      <c r="P26" s="50">
        <v>5</v>
      </c>
      <c r="Q26" s="51">
        <f t="shared" si="0"/>
        <v>0.035196759259259254</v>
      </c>
      <c r="R26" s="52">
        <v>0.20833333333333334</v>
      </c>
      <c r="S26" s="52">
        <f t="shared" si="1"/>
        <v>0.2435300925925926</v>
      </c>
      <c r="T26" s="52">
        <f>S26-S14</f>
        <v>0.1957523148148148</v>
      </c>
      <c r="U26" s="50">
        <v>13</v>
      </c>
      <c r="V26" s="97">
        <f t="shared" si="2"/>
        <v>509.71414728682174</v>
      </c>
      <c r="W26" s="84" t="s">
        <v>118</v>
      </c>
    </row>
    <row r="27" spans="1:23" s="8" customFormat="1" ht="14.25">
      <c r="A27" s="96">
        <v>14</v>
      </c>
      <c r="B27" s="12" t="s">
        <v>114</v>
      </c>
      <c r="C27" s="18">
        <v>1995</v>
      </c>
      <c r="D27" s="18">
        <v>3</v>
      </c>
      <c r="E27" s="12" t="s">
        <v>64</v>
      </c>
      <c r="F27" s="12" t="s">
        <v>195</v>
      </c>
      <c r="G27" s="50" t="s">
        <v>117</v>
      </c>
      <c r="H27" s="50" t="s">
        <v>124</v>
      </c>
      <c r="I27" s="51"/>
      <c r="J27" s="50" t="s">
        <v>124</v>
      </c>
      <c r="K27" s="51">
        <v>0.001967592592592593</v>
      </c>
      <c r="L27" s="50" t="s">
        <v>124</v>
      </c>
      <c r="M27" s="50" t="s">
        <v>124</v>
      </c>
      <c r="N27" s="50" t="s">
        <v>124</v>
      </c>
      <c r="O27" s="51">
        <v>0.09241898148148148</v>
      </c>
      <c r="P27" s="50">
        <v>5</v>
      </c>
      <c r="Q27" s="51">
        <f t="shared" si="0"/>
        <v>0.09045138888888889</v>
      </c>
      <c r="R27" s="52">
        <v>0.20833333333333334</v>
      </c>
      <c r="S27" s="52">
        <f t="shared" si="1"/>
        <v>0.29878472222222224</v>
      </c>
      <c r="T27" s="52">
        <f>S27-S14</f>
        <v>0.2510069444444445</v>
      </c>
      <c r="U27" s="50">
        <v>14</v>
      </c>
      <c r="V27" s="97">
        <f t="shared" si="2"/>
        <v>625.3633720930233</v>
      </c>
      <c r="W27" s="84" t="s">
        <v>118</v>
      </c>
    </row>
    <row r="28" spans="1:23" s="8" customFormat="1" ht="14.25">
      <c r="A28" s="96">
        <v>15</v>
      </c>
      <c r="B28" s="12" t="s">
        <v>68</v>
      </c>
      <c r="C28" s="18">
        <v>1996</v>
      </c>
      <c r="D28" s="18">
        <v>3</v>
      </c>
      <c r="E28" s="12" t="s">
        <v>64</v>
      </c>
      <c r="F28" s="12" t="s">
        <v>196</v>
      </c>
      <c r="G28" s="50" t="s">
        <v>124</v>
      </c>
      <c r="H28" s="50" t="s">
        <v>124</v>
      </c>
      <c r="I28" s="51"/>
      <c r="J28" s="50" t="s">
        <v>124</v>
      </c>
      <c r="K28" s="51"/>
      <c r="L28" s="50" t="s">
        <v>124</v>
      </c>
      <c r="M28" s="50" t="s">
        <v>124</v>
      </c>
      <c r="N28" s="50" t="s">
        <v>124</v>
      </c>
      <c r="O28" s="51">
        <v>0.056886574074074076</v>
      </c>
      <c r="P28" s="50">
        <v>6</v>
      </c>
      <c r="Q28" s="51">
        <f t="shared" si="0"/>
        <v>0.056886574074074076</v>
      </c>
      <c r="R28" s="52">
        <v>0.25</v>
      </c>
      <c r="S28" s="52">
        <f t="shared" si="1"/>
        <v>0.30688657407407405</v>
      </c>
      <c r="T28" s="52">
        <f>S28-S14</f>
        <v>0.25910879629629624</v>
      </c>
      <c r="U28" s="50">
        <v>15</v>
      </c>
      <c r="V28" s="97">
        <f t="shared" si="2"/>
        <v>642.3207364341084</v>
      </c>
      <c r="W28" s="84" t="s">
        <v>118</v>
      </c>
    </row>
    <row r="29" spans="1:23" s="8" customFormat="1" ht="14.25">
      <c r="A29" s="96">
        <v>16</v>
      </c>
      <c r="B29" s="12" t="s">
        <v>56</v>
      </c>
      <c r="C29" s="18">
        <v>1995</v>
      </c>
      <c r="D29" s="19">
        <v>3</v>
      </c>
      <c r="E29" s="12" t="s">
        <v>54</v>
      </c>
      <c r="F29" s="12" t="s">
        <v>191</v>
      </c>
      <c r="G29" s="50" t="s">
        <v>117</v>
      </c>
      <c r="H29" s="50"/>
      <c r="I29" s="51"/>
      <c r="J29" s="50" t="s">
        <v>124</v>
      </c>
      <c r="K29" s="51"/>
      <c r="L29" s="50"/>
      <c r="M29" s="50"/>
      <c r="N29" s="50"/>
      <c r="O29" s="51" t="s">
        <v>120</v>
      </c>
      <c r="P29" s="50">
        <v>1</v>
      </c>
      <c r="Q29" s="51" t="s">
        <v>120</v>
      </c>
      <c r="R29" s="50" t="s">
        <v>118</v>
      </c>
      <c r="S29" s="51" t="s">
        <v>120</v>
      </c>
      <c r="T29" s="50"/>
      <c r="U29" s="50">
        <v>16</v>
      </c>
      <c r="V29" s="50" t="s">
        <v>118</v>
      </c>
      <c r="W29" s="84" t="s">
        <v>118</v>
      </c>
    </row>
    <row r="30" spans="9:16" s="8" customFormat="1" ht="11.25">
      <c r="I30" s="9"/>
      <c r="K30" s="9"/>
      <c r="O30" s="9"/>
      <c r="P30" s="9"/>
    </row>
    <row r="31" spans="9:16" s="8" customFormat="1" ht="11.25">
      <c r="I31" s="9"/>
      <c r="K31" s="9"/>
      <c r="O31" s="9"/>
      <c r="P31" s="9"/>
    </row>
    <row r="32" spans="2:19" s="8" customFormat="1" ht="15">
      <c r="B32" s="29" t="s">
        <v>139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/>
      <c r="O32"/>
      <c r="P32"/>
      <c r="Q32"/>
      <c r="R32"/>
      <c r="S32"/>
    </row>
    <row r="33" spans="2:19" s="8" customFormat="1" ht="15">
      <c r="B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/>
      <c r="O33"/>
      <c r="P33"/>
      <c r="Q33"/>
      <c r="R33"/>
      <c r="S33"/>
    </row>
    <row r="34" spans="2:19" s="8" customFormat="1" ht="15">
      <c r="B34" s="30" t="s">
        <v>140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/>
      <c r="O34"/>
      <c r="P34"/>
      <c r="Q34"/>
      <c r="R34"/>
      <c r="S34"/>
    </row>
    <row r="35" spans="7:17" s="8" customFormat="1" ht="11.25">
      <c r="G35" s="35"/>
      <c r="H35" s="16"/>
      <c r="I35" s="17"/>
      <c r="J35" s="16"/>
      <c r="K35" s="16"/>
      <c r="L35" s="17"/>
      <c r="M35" s="16"/>
      <c r="N35" s="16"/>
      <c r="O35" s="16"/>
      <c r="P35" s="16"/>
      <c r="Q35" s="17"/>
    </row>
    <row r="36" spans="7:17" s="8" customFormat="1" ht="11.25">
      <c r="G36" s="35"/>
      <c r="H36" s="35"/>
      <c r="I36" s="36"/>
      <c r="J36" s="35"/>
      <c r="K36" s="36"/>
      <c r="L36" s="35"/>
      <c r="M36" s="35"/>
      <c r="N36" s="35"/>
      <c r="O36" s="36"/>
      <c r="P36" s="36"/>
      <c r="Q36" s="35"/>
    </row>
    <row r="37" spans="9:16" s="8" customFormat="1" ht="11.25">
      <c r="I37" s="9"/>
      <c r="K37" s="9"/>
      <c r="O37" s="9"/>
      <c r="P37" s="9"/>
    </row>
    <row r="38" spans="9:16" s="8" customFormat="1" ht="11.25">
      <c r="I38" s="9"/>
      <c r="K38" s="9"/>
      <c r="O38" s="9"/>
      <c r="P38" s="9"/>
    </row>
    <row r="39" spans="9:16" s="8" customFormat="1" ht="11.25">
      <c r="I39" s="9"/>
      <c r="K39" s="9"/>
      <c r="O39" s="9"/>
      <c r="P39" s="9"/>
    </row>
    <row r="40" spans="9:16" s="8" customFormat="1" ht="11.25">
      <c r="I40" s="9"/>
      <c r="K40" s="9"/>
      <c r="O40" s="9"/>
      <c r="P40" s="9"/>
    </row>
    <row r="41" spans="9:16" s="8" customFormat="1" ht="11.25">
      <c r="I41" s="9"/>
      <c r="K41" s="9"/>
      <c r="O41" s="9"/>
      <c r="P41" s="9"/>
    </row>
    <row r="42" spans="9:16" s="8" customFormat="1" ht="11.25">
      <c r="I42" s="9"/>
      <c r="K42" s="9"/>
      <c r="O42" s="9"/>
      <c r="P42" s="9"/>
    </row>
    <row r="43" spans="9:16" s="8" customFormat="1" ht="11.25">
      <c r="I43" s="9"/>
      <c r="K43" s="9"/>
      <c r="O43" s="9"/>
      <c r="P43" s="9"/>
    </row>
    <row r="44" spans="9:16" s="8" customFormat="1" ht="11.25">
      <c r="I44" s="9"/>
      <c r="K44" s="9"/>
      <c r="O44" s="9"/>
      <c r="P44" s="9"/>
    </row>
    <row r="45" spans="9:16" s="8" customFormat="1" ht="11.25">
      <c r="I45" s="9"/>
      <c r="K45" s="9"/>
      <c r="O45" s="9"/>
      <c r="P45" s="9"/>
    </row>
    <row r="46" spans="9:16" s="8" customFormat="1" ht="11.25">
      <c r="I46" s="9"/>
      <c r="K46" s="9"/>
      <c r="O46" s="9"/>
      <c r="P46" s="9"/>
    </row>
    <row r="47" spans="9:16" s="8" customFormat="1" ht="11.25">
      <c r="I47" s="9"/>
      <c r="K47" s="9"/>
      <c r="O47" s="9"/>
      <c r="P47" s="9"/>
    </row>
    <row r="48" spans="9:16" s="8" customFormat="1" ht="11.25">
      <c r="I48" s="9"/>
      <c r="K48" s="9"/>
      <c r="O48" s="9"/>
      <c r="P48" s="9"/>
    </row>
    <row r="49" spans="9:16" s="8" customFormat="1" ht="11.25">
      <c r="I49" s="9"/>
      <c r="K49" s="9"/>
      <c r="O49" s="9"/>
      <c r="P49" s="9"/>
    </row>
    <row r="50" spans="9:16" s="8" customFormat="1" ht="11.25">
      <c r="I50" s="9"/>
      <c r="K50" s="9"/>
      <c r="O50" s="9"/>
      <c r="P50" s="9"/>
    </row>
    <row r="51" spans="9:16" s="8" customFormat="1" ht="11.25">
      <c r="I51" s="9"/>
      <c r="K51" s="9"/>
      <c r="O51" s="9"/>
      <c r="P51" s="9"/>
    </row>
    <row r="52" spans="9:16" s="8" customFormat="1" ht="11.25">
      <c r="I52" s="9"/>
      <c r="K52" s="9"/>
      <c r="O52" s="9"/>
      <c r="P52" s="9"/>
    </row>
    <row r="53" spans="9:16" s="8" customFormat="1" ht="11.25">
      <c r="I53" s="9"/>
      <c r="K53" s="9"/>
      <c r="O53" s="9"/>
      <c r="P53" s="9"/>
    </row>
    <row r="54" spans="9:16" s="8" customFormat="1" ht="11.25">
      <c r="I54" s="9"/>
      <c r="K54" s="9"/>
      <c r="O54" s="9"/>
      <c r="P54" s="9"/>
    </row>
    <row r="55" spans="9:16" s="8" customFormat="1" ht="11.25">
      <c r="I55" s="9"/>
      <c r="K55" s="9"/>
      <c r="O55" s="9"/>
      <c r="P55" s="9"/>
    </row>
    <row r="56" spans="9:16" s="8" customFormat="1" ht="11.25">
      <c r="I56" s="9"/>
      <c r="K56" s="9"/>
      <c r="O56" s="9"/>
      <c r="P56" s="9"/>
    </row>
    <row r="57" spans="9:16" s="8" customFormat="1" ht="11.25">
      <c r="I57" s="9"/>
      <c r="K57" s="9"/>
      <c r="O57" s="9"/>
      <c r="P57" s="9"/>
    </row>
    <row r="58" spans="9:16" s="8" customFormat="1" ht="11.25">
      <c r="I58" s="9"/>
      <c r="K58" s="9"/>
      <c r="O58" s="9"/>
      <c r="P58" s="9"/>
    </row>
    <row r="59" spans="9:16" s="8" customFormat="1" ht="11.25">
      <c r="I59" s="9"/>
      <c r="K59" s="9"/>
      <c r="O59" s="9"/>
      <c r="P59" s="9"/>
    </row>
    <row r="60" spans="9:16" s="8" customFormat="1" ht="11.25">
      <c r="I60" s="9"/>
      <c r="K60" s="9"/>
      <c r="O60" s="9"/>
      <c r="P60" s="9"/>
    </row>
    <row r="61" spans="9:16" s="8" customFormat="1" ht="11.25">
      <c r="I61" s="9"/>
      <c r="K61" s="9"/>
      <c r="O61" s="9"/>
      <c r="P61" s="9"/>
    </row>
    <row r="62" spans="9:16" s="8" customFormat="1" ht="11.25">
      <c r="I62" s="9"/>
      <c r="K62" s="9"/>
      <c r="O62" s="9"/>
      <c r="P62" s="9"/>
    </row>
    <row r="63" spans="9:16" s="8" customFormat="1" ht="11.25">
      <c r="I63" s="9"/>
      <c r="K63" s="9"/>
      <c r="O63" s="9"/>
      <c r="P63" s="9"/>
    </row>
    <row r="64" spans="9:16" s="8" customFormat="1" ht="11.25">
      <c r="I64" s="9"/>
      <c r="K64" s="9"/>
      <c r="O64" s="9"/>
      <c r="P64" s="9"/>
    </row>
    <row r="65" spans="9:16" s="8" customFormat="1" ht="11.25">
      <c r="I65" s="9"/>
      <c r="K65" s="9"/>
      <c r="O65" s="9"/>
      <c r="P65" s="9"/>
    </row>
    <row r="66" spans="9:16" s="8" customFormat="1" ht="11.25">
      <c r="I66" s="9"/>
      <c r="K66" s="9"/>
      <c r="O66" s="9"/>
      <c r="P66" s="9"/>
    </row>
    <row r="67" spans="9:16" s="8" customFormat="1" ht="11.25">
      <c r="I67" s="9"/>
      <c r="K67" s="9"/>
      <c r="O67" s="9"/>
      <c r="P67" s="9"/>
    </row>
    <row r="68" spans="9:16" s="8" customFormat="1" ht="11.25">
      <c r="I68" s="9"/>
      <c r="K68" s="9"/>
      <c r="O68" s="9"/>
      <c r="P68" s="9"/>
    </row>
    <row r="69" spans="9:16" s="8" customFormat="1" ht="11.25">
      <c r="I69" s="9"/>
      <c r="K69" s="9"/>
      <c r="O69" s="9"/>
      <c r="P69" s="9"/>
    </row>
    <row r="70" spans="9:16" s="8" customFormat="1" ht="11.25">
      <c r="I70" s="9"/>
      <c r="K70" s="9"/>
      <c r="O70" s="9"/>
      <c r="P70" s="9"/>
    </row>
    <row r="71" spans="9:16" s="8" customFormat="1" ht="11.25">
      <c r="I71" s="9"/>
      <c r="K71" s="9"/>
      <c r="O71" s="9"/>
      <c r="P71" s="9"/>
    </row>
    <row r="72" spans="9:16" s="8" customFormat="1" ht="11.25">
      <c r="I72" s="9"/>
      <c r="K72" s="9"/>
      <c r="O72" s="9"/>
      <c r="P72" s="9"/>
    </row>
    <row r="73" spans="9:16" s="8" customFormat="1" ht="11.25">
      <c r="I73" s="9"/>
      <c r="K73" s="9"/>
      <c r="O73" s="9"/>
      <c r="P73" s="9"/>
    </row>
    <row r="74" spans="9:16" s="8" customFormat="1" ht="11.25">
      <c r="I74" s="9"/>
      <c r="K74" s="9"/>
      <c r="O74" s="9"/>
      <c r="P74" s="9"/>
    </row>
    <row r="75" spans="9:16" s="8" customFormat="1" ht="11.25">
      <c r="I75" s="9"/>
      <c r="K75" s="9"/>
      <c r="O75" s="9"/>
      <c r="P75" s="9"/>
    </row>
    <row r="76" spans="9:16" s="8" customFormat="1" ht="11.25">
      <c r="I76" s="9"/>
      <c r="K76" s="9"/>
      <c r="O76" s="9"/>
      <c r="P76" s="9"/>
    </row>
    <row r="77" spans="9:16" s="8" customFormat="1" ht="11.25">
      <c r="I77" s="9"/>
      <c r="K77" s="9"/>
      <c r="O77" s="9"/>
      <c r="P77" s="9"/>
    </row>
    <row r="78" spans="9:16" s="8" customFormat="1" ht="11.25">
      <c r="I78" s="9"/>
      <c r="K78" s="9"/>
      <c r="O78" s="9"/>
      <c r="P78" s="9"/>
    </row>
    <row r="79" spans="9:16" s="8" customFormat="1" ht="11.25">
      <c r="I79" s="9"/>
      <c r="K79" s="9"/>
      <c r="O79" s="9"/>
      <c r="P79" s="9"/>
    </row>
    <row r="80" spans="9:16" s="8" customFormat="1" ht="11.25">
      <c r="I80" s="9"/>
      <c r="K80" s="9"/>
      <c r="O80" s="9"/>
      <c r="P80" s="9"/>
    </row>
    <row r="81" spans="9:16" s="8" customFormat="1" ht="11.25">
      <c r="I81" s="9"/>
      <c r="K81" s="9"/>
      <c r="O81" s="9"/>
      <c r="P81" s="9"/>
    </row>
    <row r="82" spans="9:16" s="8" customFormat="1" ht="11.25">
      <c r="I82" s="9"/>
      <c r="K82" s="9"/>
      <c r="O82" s="9"/>
      <c r="P82" s="9"/>
    </row>
    <row r="83" spans="9:16" s="8" customFormat="1" ht="11.25">
      <c r="I83" s="9"/>
      <c r="K83" s="9"/>
      <c r="O83" s="9"/>
      <c r="P83" s="9"/>
    </row>
    <row r="84" spans="9:16" s="8" customFormat="1" ht="11.25">
      <c r="I84" s="9"/>
      <c r="K84" s="9"/>
      <c r="O84" s="9"/>
      <c r="P84" s="9"/>
    </row>
    <row r="85" spans="9:16" s="8" customFormat="1" ht="11.25">
      <c r="I85" s="9"/>
      <c r="K85" s="9"/>
      <c r="O85" s="9"/>
      <c r="P85" s="9"/>
    </row>
    <row r="86" spans="9:16" s="8" customFormat="1" ht="11.25">
      <c r="I86" s="9"/>
      <c r="K86" s="9"/>
      <c r="O86" s="9"/>
      <c r="P86" s="9"/>
    </row>
    <row r="87" spans="9:16" s="8" customFormat="1" ht="11.25">
      <c r="I87" s="9"/>
      <c r="K87" s="9"/>
      <c r="O87" s="9"/>
      <c r="P87" s="9"/>
    </row>
    <row r="88" spans="9:16" s="8" customFormat="1" ht="11.25">
      <c r="I88" s="9"/>
      <c r="K88" s="9"/>
      <c r="O88" s="9"/>
      <c r="P88" s="9"/>
    </row>
    <row r="89" spans="9:16" s="8" customFormat="1" ht="11.25">
      <c r="I89" s="9"/>
      <c r="K89" s="9"/>
      <c r="O89" s="9"/>
      <c r="P89" s="9"/>
    </row>
    <row r="90" spans="9:16" s="8" customFormat="1" ht="11.25">
      <c r="I90" s="9"/>
      <c r="K90" s="9"/>
      <c r="O90" s="9"/>
      <c r="P90" s="9"/>
    </row>
    <row r="91" spans="9:16" s="8" customFormat="1" ht="11.25">
      <c r="I91" s="9"/>
      <c r="K91" s="9"/>
      <c r="O91" s="9"/>
      <c r="P91" s="9"/>
    </row>
    <row r="92" spans="9:16" s="8" customFormat="1" ht="11.25">
      <c r="I92" s="9"/>
      <c r="K92" s="9"/>
      <c r="O92" s="9"/>
      <c r="P92" s="9"/>
    </row>
    <row r="93" spans="9:16" s="8" customFormat="1" ht="11.25">
      <c r="I93" s="9"/>
      <c r="K93" s="9"/>
      <c r="O93" s="9"/>
      <c r="P93" s="9"/>
    </row>
    <row r="94" spans="9:16" s="8" customFormat="1" ht="11.25">
      <c r="I94" s="9"/>
      <c r="K94" s="9"/>
      <c r="O94" s="9"/>
      <c r="P94" s="9"/>
    </row>
    <row r="95" spans="9:16" s="8" customFormat="1" ht="11.25">
      <c r="I95" s="9"/>
      <c r="K95" s="9"/>
      <c r="O95" s="9"/>
      <c r="P95" s="9"/>
    </row>
    <row r="96" spans="9:16" s="8" customFormat="1" ht="11.25">
      <c r="I96" s="9"/>
      <c r="K96" s="9"/>
      <c r="O96" s="9"/>
      <c r="P96" s="9"/>
    </row>
    <row r="97" spans="9:16" s="4" customFormat="1" ht="11.25">
      <c r="I97" s="6"/>
      <c r="K97" s="6"/>
      <c r="O97" s="6"/>
      <c r="P97" s="6"/>
    </row>
    <row r="98" spans="9:16" s="4" customFormat="1" ht="11.25">
      <c r="I98" s="6"/>
      <c r="K98" s="6"/>
      <c r="O98" s="6"/>
      <c r="P98" s="6"/>
    </row>
    <row r="99" spans="9:16" s="4" customFormat="1" ht="11.25">
      <c r="I99" s="6"/>
      <c r="K99" s="6"/>
      <c r="O99" s="6"/>
      <c r="P99" s="6"/>
    </row>
    <row r="100" spans="9:16" s="4" customFormat="1" ht="11.25">
      <c r="I100" s="6"/>
      <c r="K100" s="6"/>
      <c r="O100" s="6"/>
      <c r="P100" s="6"/>
    </row>
    <row r="101" spans="9:16" s="4" customFormat="1" ht="11.25">
      <c r="I101" s="6"/>
      <c r="K101" s="6"/>
      <c r="O101" s="6"/>
      <c r="P101" s="6"/>
    </row>
    <row r="102" spans="9:16" s="4" customFormat="1" ht="11.25">
      <c r="I102" s="6"/>
      <c r="K102" s="6"/>
      <c r="O102" s="6"/>
      <c r="P102" s="6"/>
    </row>
    <row r="103" spans="9:16" s="4" customFormat="1" ht="11.25">
      <c r="I103" s="6"/>
      <c r="K103" s="6"/>
      <c r="O103" s="6"/>
      <c r="P103" s="6"/>
    </row>
    <row r="104" spans="9:16" s="4" customFormat="1" ht="11.25">
      <c r="I104" s="6"/>
      <c r="K104" s="6"/>
      <c r="O104" s="6"/>
      <c r="P104" s="6"/>
    </row>
    <row r="105" spans="9:16" s="4" customFormat="1" ht="11.25">
      <c r="I105" s="6"/>
      <c r="K105" s="6"/>
      <c r="O105" s="6"/>
      <c r="P105" s="6"/>
    </row>
    <row r="106" spans="9:16" s="4" customFormat="1" ht="11.25">
      <c r="I106" s="6"/>
      <c r="K106" s="6"/>
      <c r="O106" s="6"/>
      <c r="P106" s="6"/>
    </row>
    <row r="107" spans="9:16" s="4" customFormat="1" ht="11.25">
      <c r="I107" s="6"/>
      <c r="K107" s="6"/>
      <c r="O107" s="6"/>
      <c r="P107" s="6"/>
    </row>
    <row r="108" spans="9:16" s="4" customFormat="1" ht="11.25">
      <c r="I108" s="6"/>
      <c r="K108" s="6"/>
      <c r="O108" s="6"/>
      <c r="P108" s="6"/>
    </row>
    <row r="109" spans="9:16" s="4" customFormat="1" ht="11.25">
      <c r="I109" s="6"/>
      <c r="K109" s="6"/>
      <c r="O109" s="6"/>
      <c r="P109" s="6"/>
    </row>
    <row r="110" spans="9:16" s="4" customFormat="1" ht="11.25">
      <c r="I110" s="6"/>
      <c r="K110" s="6"/>
      <c r="O110" s="6"/>
      <c r="P110" s="6"/>
    </row>
    <row r="111" spans="9:16" s="4" customFormat="1" ht="11.25">
      <c r="I111" s="6"/>
      <c r="K111" s="6"/>
      <c r="O111" s="6"/>
      <c r="P111" s="6"/>
    </row>
    <row r="112" spans="9:16" s="4" customFormat="1" ht="11.25">
      <c r="I112" s="6"/>
      <c r="K112" s="6"/>
      <c r="O112" s="6"/>
      <c r="P112" s="6"/>
    </row>
    <row r="113" spans="9:16" s="4" customFormat="1" ht="11.25">
      <c r="I113" s="6"/>
      <c r="K113" s="6"/>
      <c r="O113" s="6"/>
      <c r="P113" s="6"/>
    </row>
    <row r="114" spans="9:16" s="4" customFormat="1" ht="11.25">
      <c r="I114" s="6"/>
      <c r="K114" s="6"/>
      <c r="O114" s="6"/>
      <c r="P114" s="6"/>
    </row>
    <row r="115" spans="9:16" s="4" customFormat="1" ht="11.25">
      <c r="I115" s="6"/>
      <c r="K115" s="6"/>
      <c r="O115" s="6"/>
      <c r="P115" s="6"/>
    </row>
    <row r="116" spans="9:16" s="4" customFormat="1" ht="11.25">
      <c r="I116" s="6"/>
      <c r="K116" s="6"/>
      <c r="O116" s="6"/>
      <c r="P116" s="6"/>
    </row>
    <row r="117" spans="9:16" s="4" customFormat="1" ht="11.25">
      <c r="I117" s="6"/>
      <c r="K117" s="6"/>
      <c r="O117" s="6"/>
      <c r="P117" s="6"/>
    </row>
    <row r="118" spans="9:16" s="4" customFormat="1" ht="11.25">
      <c r="I118" s="6"/>
      <c r="K118" s="6"/>
      <c r="O118" s="6"/>
      <c r="P118" s="6"/>
    </row>
    <row r="119" spans="9:16" s="4" customFormat="1" ht="11.25">
      <c r="I119" s="6"/>
      <c r="K119" s="6"/>
      <c r="O119" s="6"/>
      <c r="P119" s="6"/>
    </row>
    <row r="120" spans="9:16" s="4" customFormat="1" ht="11.25">
      <c r="I120" s="6"/>
      <c r="K120" s="6"/>
      <c r="O120" s="6"/>
      <c r="P120" s="6"/>
    </row>
    <row r="121" spans="9:16" s="4" customFormat="1" ht="11.25">
      <c r="I121" s="6"/>
      <c r="K121" s="6"/>
      <c r="O121" s="6"/>
      <c r="P121" s="6"/>
    </row>
    <row r="122" spans="9:16" s="4" customFormat="1" ht="11.25">
      <c r="I122" s="6"/>
      <c r="K122" s="6"/>
      <c r="O122" s="6"/>
      <c r="P122" s="6"/>
    </row>
    <row r="123" spans="9:16" s="4" customFormat="1" ht="11.25">
      <c r="I123" s="6"/>
      <c r="K123" s="6"/>
      <c r="O123" s="6"/>
      <c r="P123" s="6"/>
    </row>
    <row r="124" spans="9:16" s="4" customFormat="1" ht="11.25">
      <c r="I124" s="6"/>
      <c r="K124" s="6"/>
      <c r="O124" s="6"/>
      <c r="P124" s="6"/>
    </row>
    <row r="125" spans="9:16" s="4" customFormat="1" ht="11.25">
      <c r="I125" s="6"/>
      <c r="K125" s="6"/>
      <c r="O125" s="6"/>
      <c r="P125" s="6"/>
    </row>
    <row r="126" spans="9:16" s="4" customFormat="1" ht="11.25">
      <c r="I126" s="6"/>
      <c r="K126" s="6"/>
      <c r="O126" s="6"/>
      <c r="P126" s="6"/>
    </row>
    <row r="127" spans="9:16" s="4" customFormat="1" ht="11.25">
      <c r="I127" s="6"/>
      <c r="K127" s="6"/>
      <c r="O127" s="6"/>
      <c r="P127" s="6"/>
    </row>
    <row r="128" spans="9:16" s="4" customFormat="1" ht="11.25">
      <c r="I128" s="6"/>
      <c r="K128" s="6"/>
      <c r="O128" s="6"/>
      <c r="P128" s="6"/>
    </row>
    <row r="129" spans="9:16" s="4" customFormat="1" ht="11.25">
      <c r="I129" s="6"/>
      <c r="K129" s="6"/>
      <c r="O129" s="6"/>
      <c r="P129" s="6"/>
    </row>
    <row r="130" spans="9:16" s="4" customFormat="1" ht="11.25">
      <c r="I130" s="6"/>
      <c r="K130" s="6"/>
      <c r="O130" s="6"/>
      <c r="P130" s="6"/>
    </row>
    <row r="131" spans="9:16" s="4" customFormat="1" ht="11.25">
      <c r="I131" s="6"/>
      <c r="K131" s="6"/>
      <c r="O131" s="6"/>
      <c r="P131" s="6"/>
    </row>
    <row r="132" spans="9:16" s="4" customFormat="1" ht="11.25">
      <c r="I132" s="6"/>
      <c r="K132" s="6"/>
      <c r="O132" s="6"/>
      <c r="P132" s="6"/>
    </row>
    <row r="133" spans="9:16" s="4" customFormat="1" ht="11.25">
      <c r="I133" s="6"/>
      <c r="K133" s="6"/>
      <c r="O133" s="6"/>
      <c r="P133" s="6"/>
    </row>
    <row r="134" spans="9:16" s="4" customFormat="1" ht="11.25">
      <c r="I134" s="6"/>
      <c r="K134" s="6"/>
      <c r="O134" s="6"/>
      <c r="P134" s="6"/>
    </row>
    <row r="135" spans="9:16" s="4" customFormat="1" ht="11.25">
      <c r="I135" s="6"/>
      <c r="K135" s="6"/>
      <c r="O135" s="6"/>
      <c r="P135" s="6"/>
    </row>
    <row r="136" spans="9:16" s="4" customFormat="1" ht="11.25">
      <c r="I136" s="6"/>
      <c r="K136" s="6"/>
      <c r="O136" s="6"/>
      <c r="P136" s="6"/>
    </row>
    <row r="137" spans="9:16" s="4" customFormat="1" ht="11.25">
      <c r="I137" s="6"/>
      <c r="K137" s="6"/>
      <c r="O137" s="6"/>
      <c r="P137" s="6"/>
    </row>
    <row r="138" spans="9:16" s="4" customFormat="1" ht="11.25">
      <c r="I138" s="6"/>
      <c r="K138" s="6"/>
      <c r="O138" s="6"/>
      <c r="P138" s="6"/>
    </row>
    <row r="139" spans="9:16" s="4" customFormat="1" ht="11.25">
      <c r="I139" s="6"/>
      <c r="K139" s="6"/>
      <c r="O139" s="6"/>
      <c r="P139" s="6"/>
    </row>
    <row r="140" spans="9:16" s="4" customFormat="1" ht="11.25">
      <c r="I140" s="6"/>
      <c r="K140" s="6"/>
      <c r="O140" s="6"/>
      <c r="P140" s="6"/>
    </row>
    <row r="141" spans="9:16" s="4" customFormat="1" ht="11.25">
      <c r="I141" s="6"/>
      <c r="K141" s="6"/>
      <c r="O141" s="6"/>
      <c r="P141" s="6"/>
    </row>
    <row r="142" spans="9:16" s="4" customFormat="1" ht="11.25">
      <c r="I142" s="6"/>
      <c r="K142" s="6"/>
      <c r="O142" s="6"/>
      <c r="P142" s="6"/>
    </row>
    <row r="143" spans="9:16" s="4" customFormat="1" ht="11.25">
      <c r="I143" s="6"/>
      <c r="K143" s="6"/>
      <c r="O143" s="6"/>
      <c r="P143" s="6"/>
    </row>
    <row r="144" spans="9:16" s="4" customFormat="1" ht="11.25">
      <c r="I144" s="6"/>
      <c r="K144" s="6"/>
      <c r="O144" s="6"/>
      <c r="P144" s="6"/>
    </row>
    <row r="145" spans="9:16" s="4" customFormat="1" ht="11.25">
      <c r="I145" s="6"/>
      <c r="K145" s="6"/>
      <c r="O145" s="6"/>
      <c r="P145" s="6"/>
    </row>
    <row r="146" spans="9:16" s="4" customFormat="1" ht="11.25">
      <c r="I146" s="6"/>
      <c r="K146" s="6"/>
      <c r="O146" s="6"/>
      <c r="P146" s="6"/>
    </row>
    <row r="147" spans="9:16" s="4" customFormat="1" ht="11.25">
      <c r="I147" s="6"/>
      <c r="K147" s="6"/>
      <c r="O147" s="6"/>
      <c r="P147" s="6"/>
    </row>
    <row r="148" spans="9:16" s="4" customFormat="1" ht="11.25">
      <c r="I148" s="6"/>
      <c r="K148" s="6"/>
      <c r="O148" s="6"/>
      <c r="P148" s="6"/>
    </row>
    <row r="149" spans="9:16" s="4" customFormat="1" ht="11.25">
      <c r="I149" s="6"/>
      <c r="K149" s="6"/>
      <c r="O149" s="6"/>
      <c r="P149" s="6"/>
    </row>
    <row r="150" spans="9:16" s="4" customFormat="1" ht="11.25">
      <c r="I150" s="6"/>
      <c r="K150" s="6"/>
      <c r="O150" s="6"/>
      <c r="P150" s="6"/>
    </row>
    <row r="151" spans="9:16" s="4" customFormat="1" ht="11.25">
      <c r="I151" s="6"/>
      <c r="K151" s="6"/>
      <c r="O151" s="6"/>
      <c r="P151" s="6"/>
    </row>
    <row r="152" spans="9:16" s="4" customFormat="1" ht="11.25">
      <c r="I152" s="6"/>
      <c r="K152" s="6"/>
      <c r="O152" s="6"/>
      <c r="P152" s="6"/>
    </row>
    <row r="153" spans="9:16" s="4" customFormat="1" ht="11.25">
      <c r="I153" s="6"/>
      <c r="K153" s="6"/>
      <c r="O153" s="6"/>
      <c r="P153" s="6"/>
    </row>
    <row r="154" spans="9:16" s="4" customFormat="1" ht="11.25">
      <c r="I154" s="6"/>
      <c r="K154" s="6"/>
      <c r="O154" s="6"/>
      <c r="P154" s="6"/>
    </row>
    <row r="155" spans="9:16" s="4" customFormat="1" ht="11.25">
      <c r="I155" s="6"/>
      <c r="K155" s="6"/>
      <c r="O155" s="6"/>
      <c r="P155" s="6"/>
    </row>
    <row r="156" spans="9:16" s="4" customFormat="1" ht="11.25">
      <c r="I156" s="6"/>
      <c r="K156" s="6"/>
      <c r="O156" s="6"/>
      <c r="P156" s="6"/>
    </row>
    <row r="157" spans="9:16" s="4" customFormat="1" ht="11.25">
      <c r="I157" s="6"/>
      <c r="K157" s="6"/>
      <c r="O157" s="6"/>
      <c r="P157" s="6"/>
    </row>
    <row r="158" spans="9:16" s="4" customFormat="1" ht="11.25">
      <c r="I158" s="6"/>
      <c r="K158" s="6"/>
      <c r="O158" s="6"/>
      <c r="P158" s="6"/>
    </row>
    <row r="159" spans="9:16" s="4" customFormat="1" ht="11.25">
      <c r="I159" s="6"/>
      <c r="K159" s="6"/>
      <c r="O159" s="6"/>
      <c r="P159" s="6"/>
    </row>
    <row r="160" spans="9:16" s="4" customFormat="1" ht="11.25">
      <c r="I160" s="6"/>
      <c r="K160" s="6"/>
      <c r="O160" s="6"/>
      <c r="P160" s="6"/>
    </row>
    <row r="161" spans="9:16" s="4" customFormat="1" ht="11.25">
      <c r="I161" s="6"/>
      <c r="K161" s="6"/>
      <c r="O161" s="6"/>
      <c r="P161" s="6"/>
    </row>
    <row r="162" spans="9:16" s="4" customFormat="1" ht="11.25">
      <c r="I162" s="6"/>
      <c r="K162" s="6"/>
      <c r="O162" s="6"/>
      <c r="P162" s="6"/>
    </row>
    <row r="163" spans="9:16" s="4" customFormat="1" ht="11.25">
      <c r="I163" s="6"/>
      <c r="K163" s="6"/>
      <c r="O163" s="6"/>
      <c r="P163" s="6"/>
    </row>
    <row r="164" spans="9:16" s="4" customFormat="1" ht="11.25">
      <c r="I164" s="6"/>
      <c r="K164" s="6"/>
      <c r="O164" s="6"/>
      <c r="P164" s="6"/>
    </row>
    <row r="165" spans="9:16" s="4" customFormat="1" ht="11.25">
      <c r="I165" s="6"/>
      <c r="K165" s="6"/>
      <c r="O165" s="6"/>
      <c r="P165" s="6"/>
    </row>
    <row r="166" spans="9:16" s="4" customFormat="1" ht="11.25">
      <c r="I166" s="6"/>
      <c r="K166" s="6"/>
      <c r="O166" s="6"/>
      <c r="P166" s="6"/>
    </row>
    <row r="167" spans="9:16" s="4" customFormat="1" ht="11.25">
      <c r="I167" s="6"/>
      <c r="K167" s="6"/>
      <c r="O167" s="6"/>
      <c r="P167" s="6"/>
    </row>
    <row r="168" spans="9:16" s="4" customFormat="1" ht="11.25">
      <c r="I168" s="6"/>
      <c r="K168" s="6"/>
      <c r="O168" s="6"/>
      <c r="P168" s="6"/>
    </row>
    <row r="169" spans="9:16" s="4" customFormat="1" ht="11.25">
      <c r="I169" s="6"/>
      <c r="K169" s="6"/>
      <c r="O169" s="6"/>
      <c r="P169" s="6"/>
    </row>
  </sheetData>
  <sheetProtection selectLockedCells="1" selectUnlockedCells="1"/>
  <mergeCells count="12">
    <mergeCell ref="A5:C5"/>
    <mergeCell ref="A7:W7"/>
    <mergeCell ref="A1:W1"/>
    <mergeCell ref="A2:W2"/>
    <mergeCell ref="A4:W4"/>
    <mergeCell ref="E12:E13"/>
    <mergeCell ref="F12:F13"/>
    <mergeCell ref="G12:W12"/>
    <mergeCell ref="A12:A13"/>
    <mergeCell ref="B12:B13"/>
    <mergeCell ref="C12:C13"/>
    <mergeCell ref="D12:D13"/>
  </mergeCells>
  <printOptions/>
  <pageMargins left="0.31496062992125984" right="0.31496062992125984" top="0.5511811023622047" bottom="0.35433070866141736" header="0.31496062992125984" footer="0.31496062992125984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169"/>
  <sheetViews>
    <sheetView view="pageBreakPreview" zoomScaleSheetLayoutView="100" zoomScalePageLayoutView="0" workbookViewId="0" topLeftCell="A16">
      <selection activeCell="V19" sqref="V19"/>
    </sheetView>
  </sheetViews>
  <sheetFormatPr defaultColWidth="9.140625" defaultRowHeight="15"/>
  <cols>
    <col min="1" max="1" width="4.28125" style="0" customWidth="1"/>
    <col min="2" max="2" width="18.57421875" style="0" customWidth="1"/>
    <col min="3" max="3" width="5.57421875" style="0" customWidth="1"/>
    <col min="4" max="4" width="3.28125" style="0" customWidth="1"/>
    <col min="5" max="5" width="16.57421875" style="0" customWidth="1"/>
    <col min="6" max="6" width="18.28125" style="0" customWidth="1"/>
    <col min="7" max="7" width="4.28125" style="0" customWidth="1"/>
    <col min="8" max="8" width="7.7109375" style="5" customWidth="1"/>
    <col min="9" max="9" width="5.421875" style="5" customWidth="1"/>
    <col min="10" max="10" width="7.140625" style="0" hidden="1" customWidth="1"/>
    <col min="11" max="11" width="7.140625" style="5" customWidth="1"/>
    <col min="12" max="12" width="5.140625" style="5" customWidth="1"/>
    <col min="13" max="14" width="5.421875" style="5" customWidth="1"/>
    <col min="15" max="15" width="7.140625" style="5" hidden="1" customWidth="1"/>
    <col min="16" max="18" width="7.140625" style="0" bestFit="1" customWidth="1"/>
    <col min="19" max="19" width="7.140625" style="0" hidden="1" customWidth="1"/>
    <col min="20" max="20" width="7.140625" style="0" customWidth="1"/>
    <col min="21" max="21" width="8.00390625" style="0" customWidth="1"/>
    <col min="22" max="22" width="5.28125" style="0" customWidth="1"/>
  </cols>
  <sheetData>
    <row r="1" spans="1:22" ht="16.5" customHeight="1">
      <c r="A1" s="101" t="s">
        <v>161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</row>
    <row r="2" spans="1:22" ht="15.75">
      <c r="A2" s="101" t="s">
        <v>162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8:22" ht="15">
      <c r="H3"/>
      <c r="K3"/>
      <c r="M3"/>
      <c r="N3"/>
      <c r="O3"/>
      <c r="Q3" s="5"/>
      <c r="R3" s="5"/>
      <c r="T3" s="5"/>
      <c r="U3" s="5"/>
      <c r="V3" s="5"/>
    </row>
    <row r="4" spans="1:22" ht="16.5" thickBot="1">
      <c r="A4" s="104" t="s">
        <v>182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</row>
    <row r="5" spans="1:22" ht="15.75" thickTop="1">
      <c r="A5" s="105" t="s">
        <v>163</v>
      </c>
      <c r="B5" s="105"/>
      <c r="C5" s="105"/>
      <c r="F5" s="2"/>
      <c r="G5" s="2"/>
      <c r="H5"/>
      <c r="K5"/>
      <c r="M5"/>
      <c r="N5"/>
      <c r="O5"/>
      <c r="Q5" s="5"/>
      <c r="R5" s="5"/>
      <c r="T5" s="5"/>
      <c r="U5" s="5"/>
      <c r="V5" s="79" t="s">
        <v>213</v>
      </c>
    </row>
    <row r="6" spans="1:22" ht="9" customHeight="1">
      <c r="A6" s="1"/>
      <c r="B6" s="1"/>
      <c r="C6" s="1"/>
      <c r="F6" s="2"/>
      <c r="G6" s="2"/>
      <c r="H6"/>
      <c r="K6"/>
      <c r="M6"/>
      <c r="N6"/>
      <c r="O6"/>
      <c r="Q6" s="5"/>
      <c r="R6" s="5"/>
      <c r="T6" s="5"/>
      <c r="U6" s="5"/>
      <c r="V6" s="5"/>
    </row>
    <row r="7" spans="1:22" ht="15.75">
      <c r="A7" s="102" t="s">
        <v>164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</row>
    <row r="8" spans="1:22" ht="15.75">
      <c r="A8" s="78" t="s">
        <v>165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</row>
    <row r="9" spans="1:22" ht="15.75">
      <c r="A9" s="78" t="s">
        <v>212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</row>
    <row r="10" spans="1:22" ht="15.75">
      <c r="A10" s="78" t="s">
        <v>184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</row>
    <row r="11" spans="1:22" ht="15.75">
      <c r="A11" s="78" t="s">
        <v>215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</row>
    <row r="12" spans="1:22" s="4" customFormat="1" ht="12.75" customHeight="1">
      <c r="A12" s="106" t="s">
        <v>0</v>
      </c>
      <c r="B12" s="103" t="s">
        <v>1</v>
      </c>
      <c r="C12" s="106" t="s">
        <v>119</v>
      </c>
      <c r="D12" s="106" t="s">
        <v>2</v>
      </c>
      <c r="E12" s="103" t="s">
        <v>189</v>
      </c>
      <c r="F12" s="103" t="s">
        <v>197</v>
      </c>
      <c r="G12" s="103" t="s">
        <v>8</v>
      </c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</row>
    <row r="13" spans="1:22" s="4" customFormat="1" ht="122.25" customHeight="1">
      <c r="A13" s="106"/>
      <c r="B13" s="103"/>
      <c r="C13" s="106"/>
      <c r="D13" s="106"/>
      <c r="E13" s="103"/>
      <c r="F13" s="103"/>
      <c r="G13" s="85" t="s">
        <v>9</v>
      </c>
      <c r="H13" s="85" t="s">
        <v>17</v>
      </c>
      <c r="I13" s="85" t="s">
        <v>18</v>
      </c>
      <c r="J13" s="86" t="s">
        <v>10</v>
      </c>
      <c r="K13" s="85" t="s">
        <v>19</v>
      </c>
      <c r="L13" s="85" t="s">
        <v>20</v>
      </c>
      <c r="M13" s="85" t="s">
        <v>21</v>
      </c>
      <c r="N13" s="85" t="s">
        <v>4</v>
      </c>
      <c r="O13" s="86" t="s">
        <v>3</v>
      </c>
      <c r="P13" s="86" t="s">
        <v>186</v>
      </c>
      <c r="Q13" s="85" t="s">
        <v>198</v>
      </c>
      <c r="R13" s="86" t="s">
        <v>8</v>
      </c>
      <c r="S13" s="86" t="s">
        <v>5</v>
      </c>
      <c r="T13" s="88" t="s">
        <v>6</v>
      </c>
      <c r="U13" s="86" t="s">
        <v>7</v>
      </c>
      <c r="V13" s="88" t="s">
        <v>187</v>
      </c>
    </row>
    <row r="14" spans="1:22" s="4" customFormat="1" ht="12.75">
      <c r="A14" s="39">
        <v>1</v>
      </c>
      <c r="B14" s="38" t="s">
        <v>92</v>
      </c>
      <c r="C14" s="39">
        <v>1997</v>
      </c>
      <c r="D14" s="39">
        <v>1</v>
      </c>
      <c r="E14" s="38" t="s">
        <v>83</v>
      </c>
      <c r="F14" s="38" t="s">
        <v>209</v>
      </c>
      <c r="G14" s="39" t="s">
        <v>124</v>
      </c>
      <c r="H14" s="44" t="s">
        <v>118</v>
      </c>
      <c r="I14" s="44" t="s">
        <v>118</v>
      </c>
      <c r="J14" s="39"/>
      <c r="K14" s="44" t="s">
        <v>118</v>
      </c>
      <c r="L14" s="44" t="s">
        <v>118</v>
      </c>
      <c r="M14" s="44" t="s">
        <v>118</v>
      </c>
      <c r="N14" s="39">
        <v>1</v>
      </c>
      <c r="O14" s="44">
        <v>0.06878472222222222</v>
      </c>
      <c r="P14" s="45">
        <f aca="true" t="shared" si="0" ref="P14:P26">O14-J14</f>
        <v>0.06878472222222222</v>
      </c>
      <c r="Q14" s="45">
        <v>0.041666666666666664</v>
      </c>
      <c r="R14" s="45">
        <f aca="true" t="shared" si="1" ref="R14:R26">Q14+P14</f>
        <v>0.11045138888888889</v>
      </c>
      <c r="S14" s="47"/>
      <c r="T14" s="47">
        <v>1</v>
      </c>
      <c r="U14" s="87">
        <f>R14/$R$14*100</f>
        <v>100</v>
      </c>
      <c r="V14" s="95" t="s">
        <v>118</v>
      </c>
    </row>
    <row r="15" spans="1:22" s="4" customFormat="1" ht="12.75">
      <c r="A15" s="39">
        <v>2</v>
      </c>
      <c r="B15" s="38" t="s">
        <v>88</v>
      </c>
      <c r="C15" s="39">
        <v>1995</v>
      </c>
      <c r="D15" s="39">
        <v>2</v>
      </c>
      <c r="E15" s="38" t="s">
        <v>83</v>
      </c>
      <c r="F15" s="38" t="s">
        <v>209</v>
      </c>
      <c r="G15" s="39" t="s">
        <v>124</v>
      </c>
      <c r="H15" s="44" t="s">
        <v>118</v>
      </c>
      <c r="I15" s="44" t="s">
        <v>118</v>
      </c>
      <c r="J15" s="45">
        <v>0.003472222222222222</v>
      </c>
      <c r="K15" s="44" t="s">
        <v>118</v>
      </c>
      <c r="L15" s="44" t="s">
        <v>118</v>
      </c>
      <c r="M15" s="44" t="s">
        <v>118</v>
      </c>
      <c r="N15" s="39">
        <v>1</v>
      </c>
      <c r="O15" s="44">
        <v>0.07524305555555556</v>
      </c>
      <c r="P15" s="45">
        <f t="shared" si="0"/>
        <v>0.07177083333333334</v>
      </c>
      <c r="Q15" s="45">
        <v>0.041666666666666664</v>
      </c>
      <c r="R15" s="45">
        <f t="shared" si="1"/>
        <v>0.1134375</v>
      </c>
      <c r="S15" s="46">
        <f>R15-R14</f>
        <v>0.002986111111111106</v>
      </c>
      <c r="T15" s="47">
        <v>2</v>
      </c>
      <c r="U15" s="87">
        <f aca="true" t="shared" si="2" ref="U15:U26">R15/$R$14*100</f>
        <v>102.70355234203082</v>
      </c>
      <c r="V15" s="95" t="s">
        <v>118</v>
      </c>
    </row>
    <row r="16" spans="1:22" s="4" customFormat="1" ht="12.75">
      <c r="A16" s="39">
        <v>3</v>
      </c>
      <c r="B16" s="38" t="s">
        <v>57</v>
      </c>
      <c r="C16" s="39">
        <v>1996</v>
      </c>
      <c r="D16" s="39">
        <v>2</v>
      </c>
      <c r="E16" s="38" t="s">
        <v>54</v>
      </c>
      <c r="F16" s="38" t="s">
        <v>191</v>
      </c>
      <c r="G16" s="39" t="s">
        <v>118</v>
      </c>
      <c r="H16" s="44" t="s">
        <v>118</v>
      </c>
      <c r="I16" s="44" t="s">
        <v>124</v>
      </c>
      <c r="J16" s="45">
        <v>0.002314814814814815</v>
      </c>
      <c r="K16" s="44" t="s">
        <v>118</v>
      </c>
      <c r="L16" s="44" t="s">
        <v>118</v>
      </c>
      <c r="M16" s="44" t="s">
        <v>118</v>
      </c>
      <c r="N16" s="39">
        <v>1</v>
      </c>
      <c r="O16" s="44">
        <v>0.08653935185185185</v>
      </c>
      <c r="P16" s="45">
        <f t="shared" si="0"/>
        <v>0.08422453703703704</v>
      </c>
      <c r="Q16" s="45">
        <v>0.041666666666666664</v>
      </c>
      <c r="R16" s="45">
        <f t="shared" si="1"/>
        <v>0.1258912037037037</v>
      </c>
      <c r="S16" s="46">
        <f>R16-R14</f>
        <v>0.015439814814814823</v>
      </c>
      <c r="T16" s="47">
        <v>3</v>
      </c>
      <c r="U16" s="87">
        <f t="shared" si="2"/>
        <v>113.97883265220581</v>
      </c>
      <c r="V16" s="95" t="s">
        <v>118</v>
      </c>
    </row>
    <row r="17" spans="1:22" s="4" customFormat="1" ht="12.75">
      <c r="A17" s="39">
        <v>4</v>
      </c>
      <c r="B17" s="38" t="s">
        <v>90</v>
      </c>
      <c r="C17" s="39">
        <v>1995</v>
      </c>
      <c r="D17" s="39">
        <v>2</v>
      </c>
      <c r="E17" s="38" t="s">
        <v>83</v>
      </c>
      <c r="F17" s="38" t="s">
        <v>209</v>
      </c>
      <c r="G17" s="39" t="s">
        <v>118</v>
      </c>
      <c r="H17" s="44" t="s">
        <v>118</v>
      </c>
      <c r="I17" s="44" t="s">
        <v>124</v>
      </c>
      <c r="J17" s="39"/>
      <c r="K17" s="44" t="s">
        <v>118</v>
      </c>
      <c r="L17" s="44" t="s">
        <v>118</v>
      </c>
      <c r="M17" s="44" t="s">
        <v>118</v>
      </c>
      <c r="N17" s="39">
        <v>1</v>
      </c>
      <c r="O17" s="44">
        <v>0.08859953703703705</v>
      </c>
      <c r="P17" s="45">
        <f t="shared" si="0"/>
        <v>0.08859953703703705</v>
      </c>
      <c r="Q17" s="45">
        <v>0.041666666666666664</v>
      </c>
      <c r="R17" s="45">
        <f t="shared" si="1"/>
        <v>0.1302662037037037</v>
      </c>
      <c r="S17" s="46">
        <f>R17-R14</f>
        <v>0.019814814814814813</v>
      </c>
      <c r="T17" s="47">
        <v>4</v>
      </c>
      <c r="U17" s="87">
        <f t="shared" si="2"/>
        <v>117.93985119983235</v>
      </c>
      <c r="V17" s="95" t="s">
        <v>118</v>
      </c>
    </row>
    <row r="18" spans="1:22" s="4" customFormat="1" ht="12.75">
      <c r="A18" s="39">
        <v>5</v>
      </c>
      <c r="B18" s="38" t="s">
        <v>82</v>
      </c>
      <c r="C18" s="39">
        <v>1994</v>
      </c>
      <c r="D18" s="39">
        <v>3</v>
      </c>
      <c r="E18" s="38" t="s">
        <v>80</v>
      </c>
      <c r="F18" s="38" t="s">
        <v>36</v>
      </c>
      <c r="G18" s="39" t="s">
        <v>118</v>
      </c>
      <c r="H18" s="44" t="s">
        <v>124</v>
      </c>
      <c r="I18" s="44" t="s">
        <v>118</v>
      </c>
      <c r="J18" s="39"/>
      <c r="K18" s="44" t="s">
        <v>118</v>
      </c>
      <c r="L18" s="44" t="s">
        <v>118</v>
      </c>
      <c r="M18" s="44" t="s">
        <v>118</v>
      </c>
      <c r="N18" s="39">
        <v>1</v>
      </c>
      <c r="O18" s="44">
        <v>0.1086111111111111</v>
      </c>
      <c r="P18" s="45">
        <f t="shared" si="0"/>
        <v>0.1086111111111111</v>
      </c>
      <c r="Q18" s="45">
        <v>0.041666666666666664</v>
      </c>
      <c r="R18" s="45">
        <f t="shared" si="1"/>
        <v>0.15027777777777776</v>
      </c>
      <c r="S18" s="46">
        <f>R18-R14</f>
        <v>0.03982638888888887</v>
      </c>
      <c r="T18" s="47">
        <v>5</v>
      </c>
      <c r="U18" s="87">
        <f t="shared" si="2"/>
        <v>136.0578434454574</v>
      </c>
      <c r="V18" s="95" t="s">
        <v>118</v>
      </c>
    </row>
    <row r="19" spans="1:22" s="4" customFormat="1" ht="12.75">
      <c r="A19" s="39">
        <v>6</v>
      </c>
      <c r="B19" s="38" t="s">
        <v>99</v>
      </c>
      <c r="C19" s="39">
        <v>1995</v>
      </c>
      <c r="D19" s="39">
        <v>2</v>
      </c>
      <c r="E19" s="38" t="s">
        <v>94</v>
      </c>
      <c r="F19" s="38" t="s">
        <v>36</v>
      </c>
      <c r="G19" s="39" t="s">
        <v>118</v>
      </c>
      <c r="H19" s="44" t="s">
        <v>124</v>
      </c>
      <c r="I19" s="44" t="s">
        <v>124</v>
      </c>
      <c r="J19" s="39"/>
      <c r="K19" s="44" t="s">
        <v>118</v>
      </c>
      <c r="L19" s="44" t="s">
        <v>118</v>
      </c>
      <c r="M19" s="44" t="s">
        <v>118</v>
      </c>
      <c r="N19" s="39">
        <v>2</v>
      </c>
      <c r="O19" s="44">
        <v>0.09215277777777776</v>
      </c>
      <c r="P19" s="45">
        <f t="shared" si="0"/>
        <v>0.09215277777777776</v>
      </c>
      <c r="Q19" s="45">
        <v>0.08333333333333333</v>
      </c>
      <c r="R19" s="45">
        <f t="shared" si="1"/>
        <v>0.1754861111111111</v>
      </c>
      <c r="S19" s="46">
        <f>R19-R14</f>
        <v>0.0650347222222222</v>
      </c>
      <c r="T19" s="47">
        <v>6</v>
      </c>
      <c r="U19" s="87">
        <f t="shared" si="2"/>
        <v>158.8808550770198</v>
      </c>
      <c r="V19" s="95" t="s">
        <v>118</v>
      </c>
    </row>
    <row r="20" spans="1:22" s="4" customFormat="1" ht="12.75">
      <c r="A20" s="39">
        <v>7</v>
      </c>
      <c r="B20" s="38" t="s">
        <v>100</v>
      </c>
      <c r="C20" s="39">
        <v>1996</v>
      </c>
      <c r="D20" s="39">
        <v>2</v>
      </c>
      <c r="E20" s="38" t="s">
        <v>94</v>
      </c>
      <c r="F20" s="38" t="s">
        <v>36</v>
      </c>
      <c r="G20" s="39" t="s">
        <v>118</v>
      </c>
      <c r="H20" s="44" t="s">
        <v>124</v>
      </c>
      <c r="I20" s="44" t="s">
        <v>124</v>
      </c>
      <c r="J20" s="39"/>
      <c r="K20" s="44" t="s">
        <v>118</v>
      </c>
      <c r="L20" s="44" t="s">
        <v>118</v>
      </c>
      <c r="M20" s="44" t="s">
        <v>118</v>
      </c>
      <c r="N20" s="39">
        <v>2</v>
      </c>
      <c r="O20" s="44">
        <v>0.09806712962962964</v>
      </c>
      <c r="P20" s="45">
        <f t="shared" si="0"/>
        <v>0.09806712962962964</v>
      </c>
      <c r="Q20" s="45">
        <v>0.08333333333333333</v>
      </c>
      <c r="R20" s="45">
        <f t="shared" si="1"/>
        <v>0.18140046296296297</v>
      </c>
      <c r="S20" s="46">
        <f>R20-R14</f>
        <v>0.07094907407407408</v>
      </c>
      <c r="T20" s="47">
        <v>7</v>
      </c>
      <c r="U20" s="87">
        <f t="shared" si="2"/>
        <v>164.23556533584826</v>
      </c>
      <c r="V20" s="95" t="s">
        <v>118</v>
      </c>
    </row>
    <row r="21" spans="1:22" s="4" customFormat="1" ht="12.75">
      <c r="A21" s="39">
        <v>8</v>
      </c>
      <c r="B21" s="38" t="s">
        <v>93</v>
      </c>
      <c r="C21" s="39">
        <v>1996</v>
      </c>
      <c r="D21" s="39">
        <v>3</v>
      </c>
      <c r="E21" s="38" t="s">
        <v>83</v>
      </c>
      <c r="F21" s="38" t="s">
        <v>209</v>
      </c>
      <c r="G21" s="39" t="s">
        <v>124</v>
      </c>
      <c r="H21" s="44" t="s">
        <v>124</v>
      </c>
      <c r="I21" s="44" t="s">
        <v>124</v>
      </c>
      <c r="J21" s="39"/>
      <c r="K21" s="44" t="s">
        <v>118</v>
      </c>
      <c r="L21" s="44" t="s">
        <v>118</v>
      </c>
      <c r="M21" s="44" t="s">
        <v>118</v>
      </c>
      <c r="N21" s="39">
        <v>3</v>
      </c>
      <c r="O21" s="44">
        <v>0.07527777777777778</v>
      </c>
      <c r="P21" s="45">
        <f t="shared" si="0"/>
        <v>0.07527777777777778</v>
      </c>
      <c r="Q21" s="45">
        <v>0.125</v>
      </c>
      <c r="R21" s="45">
        <f t="shared" si="1"/>
        <v>0.20027777777777778</v>
      </c>
      <c r="S21" s="46">
        <f>R21-R14</f>
        <v>0.08982638888888889</v>
      </c>
      <c r="T21" s="47">
        <v>8</v>
      </c>
      <c r="U21" s="87">
        <f t="shared" si="2"/>
        <v>181.32662684690348</v>
      </c>
      <c r="V21" s="95" t="s">
        <v>118</v>
      </c>
    </row>
    <row r="22" spans="1:22" s="4" customFormat="1" ht="12.75">
      <c r="A22" s="39">
        <v>9</v>
      </c>
      <c r="B22" s="38" t="s">
        <v>101</v>
      </c>
      <c r="C22" s="39">
        <v>1996</v>
      </c>
      <c r="D22" s="39">
        <v>2</v>
      </c>
      <c r="E22" s="38" t="s">
        <v>94</v>
      </c>
      <c r="F22" s="38" t="s">
        <v>36</v>
      </c>
      <c r="G22" s="39" t="s">
        <v>118</v>
      </c>
      <c r="H22" s="44" t="s">
        <v>124</v>
      </c>
      <c r="I22" s="44" t="s">
        <v>124</v>
      </c>
      <c r="J22" s="45">
        <v>0.0020833333333333333</v>
      </c>
      <c r="K22" s="44" t="s">
        <v>118</v>
      </c>
      <c r="L22" s="44" t="s">
        <v>118</v>
      </c>
      <c r="M22" s="44" t="s">
        <v>118</v>
      </c>
      <c r="N22" s="39">
        <v>2</v>
      </c>
      <c r="O22" s="44">
        <v>0.13304398148148147</v>
      </c>
      <c r="P22" s="45">
        <f t="shared" si="0"/>
        <v>0.13096064814814815</v>
      </c>
      <c r="Q22" s="45">
        <v>0.08333333333333333</v>
      </c>
      <c r="R22" s="45">
        <f t="shared" si="1"/>
        <v>0.2142939814814815</v>
      </c>
      <c r="S22" s="46">
        <f>R22-R14</f>
        <v>0.1038425925925926</v>
      </c>
      <c r="T22" s="47">
        <v>9</v>
      </c>
      <c r="U22" s="87">
        <f t="shared" si="2"/>
        <v>194.0165566383737</v>
      </c>
      <c r="V22" s="95" t="s">
        <v>118</v>
      </c>
    </row>
    <row r="23" spans="1:22" s="4" customFormat="1" ht="12.75">
      <c r="A23" s="39">
        <v>10</v>
      </c>
      <c r="B23" s="38" t="s">
        <v>81</v>
      </c>
      <c r="C23" s="39">
        <v>1990</v>
      </c>
      <c r="D23" s="39">
        <v>3</v>
      </c>
      <c r="E23" s="38" t="s">
        <v>80</v>
      </c>
      <c r="F23" s="38" t="s">
        <v>36</v>
      </c>
      <c r="G23" s="39" t="s">
        <v>124</v>
      </c>
      <c r="H23" s="44" t="s">
        <v>124</v>
      </c>
      <c r="I23" s="44" t="s">
        <v>124</v>
      </c>
      <c r="J23" s="39"/>
      <c r="K23" s="44" t="s">
        <v>118</v>
      </c>
      <c r="L23" s="44" t="s">
        <v>118</v>
      </c>
      <c r="M23" s="44" t="s">
        <v>118</v>
      </c>
      <c r="N23" s="39">
        <v>3</v>
      </c>
      <c r="O23" s="44">
        <v>0.11613425925925926</v>
      </c>
      <c r="P23" s="45">
        <f t="shared" si="0"/>
        <v>0.11613425925925926</v>
      </c>
      <c r="Q23" s="45">
        <v>0.125</v>
      </c>
      <c r="R23" s="45">
        <f t="shared" si="1"/>
        <v>0.24113425925925924</v>
      </c>
      <c r="S23" s="46">
        <f>R23-R14</f>
        <v>0.13068287037037035</v>
      </c>
      <c r="T23" s="47">
        <v>10</v>
      </c>
      <c r="U23" s="87">
        <f t="shared" si="2"/>
        <v>218.31709106151104</v>
      </c>
      <c r="V23" s="95" t="s">
        <v>118</v>
      </c>
    </row>
    <row r="24" spans="1:22" s="4" customFormat="1" ht="12.75">
      <c r="A24" s="39">
        <v>11</v>
      </c>
      <c r="B24" s="38" t="s">
        <v>76</v>
      </c>
      <c r="C24" s="39">
        <v>1996</v>
      </c>
      <c r="D24" s="39">
        <v>3</v>
      </c>
      <c r="E24" s="38" t="s">
        <v>43</v>
      </c>
      <c r="F24" s="38" t="s">
        <v>192</v>
      </c>
      <c r="G24" s="39" t="s">
        <v>124</v>
      </c>
      <c r="H24" s="44" t="s">
        <v>124</v>
      </c>
      <c r="I24" s="44" t="s">
        <v>124</v>
      </c>
      <c r="J24" s="39"/>
      <c r="K24" s="44" t="s">
        <v>124</v>
      </c>
      <c r="L24" s="44" t="s">
        <v>118</v>
      </c>
      <c r="M24" s="44" t="s">
        <v>118</v>
      </c>
      <c r="N24" s="39">
        <v>4</v>
      </c>
      <c r="O24" s="44">
        <v>0.08780092592592592</v>
      </c>
      <c r="P24" s="45">
        <f t="shared" si="0"/>
        <v>0.08780092592592592</v>
      </c>
      <c r="Q24" s="45">
        <v>0.16666666666666666</v>
      </c>
      <c r="R24" s="45">
        <f t="shared" si="1"/>
        <v>0.25446759259259255</v>
      </c>
      <c r="S24" s="46">
        <f>R24-R14</f>
        <v>0.14401620370370366</v>
      </c>
      <c r="T24" s="47">
        <v>11</v>
      </c>
      <c r="U24" s="87">
        <f t="shared" si="2"/>
        <v>230.38876663522996</v>
      </c>
      <c r="V24" s="95" t="s">
        <v>118</v>
      </c>
    </row>
    <row r="25" spans="1:22" s="4" customFormat="1" ht="12.75">
      <c r="A25" s="39">
        <v>12</v>
      </c>
      <c r="B25" s="38" t="s">
        <v>61</v>
      </c>
      <c r="C25" s="39">
        <v>1996</v>
      </c>
      <c r="D25" s="39">
        <v>3</v>
      </c>
      <c r="E25" s="38" t="s">
        <v>54</v>
      </c>
      <c r="F25" s="38" t="s">
        <v>191</v>
      </c>
      <c r="G25" s="39" t="s">
        <v>124</v>
      </c>
      <c r="H25" s="44" t="s">
        <v>124</v>
      </c>
      <c r="I25" s="44" t="s">
        <v>124</v>
      </c>
      <c r="J25" s="39"/>
      <c r="K25" s="44" t="s">
        <v>124</v>
      </c>
      <c r="L25" s="44" t="s">
        <v>124</v>
      </c>
      <c r="M25" s="44" t="s">
        <v>124</v>
      </c>
      <c r="N25" s="39">
        <v>6</v>
      </c>
      <c r="O25" s="44">
        <v>0.03173611111111111</v>
      </c>
      <c r="P25" s="45">
        <f t="shared" si="0"/>
        <v>0.03173611111111111</v>
      </c>
      <c r="Q25" s="45">
        <v>0.25</v>
      </c>
      <c r="R25" s="45">
        <f t="shared" si="1"/>
        <v>0.28173611111111113</v>
      </c>
      <c r="S25" s="46">
        <f>R25-R14</f>
        <v>0.17128472222222224</v>
      </c>
      <c r="T25" s="47">
        <v>12</v>
      </c>
      <c r="U25" s="87">
        <f t="shared" si="2"/>
        <v>255.07701980509276</v>
      </c>
      <c r="V25" s="95" t="s">
        <v>118</v>
      </c>
    </row>
    <row r="26" spans="1:22" s="4" customFormat="1" ht="12.75">
      <c r="A26" s="39">
        <v>13</v>
      </c>
      <c r="B26" s="38" t="s">
        <v>77</v>
      </c>
      <c r="C26" s="39">
        <v>1995</v>
      </c>
      <c r="D26" s="39">
        <v>3</v>
      </c>
      <c r="E26" s="38" t="s">
        <v>43</v>
      </c>
      <c r="F26" s="38" t="s">
        <v>192</v>
      </c>
      <c r="G26" s="39" t="s">
        <v>124</v>
      </c>
      <c r="H26" s="44" t="s">
        <v>124</v>
      </c>
      <c r="I26" s="44" t="s">
        <v>124</v>
      </c>
      <c r="J26" s="39"/>
      <c r="K26" s="44" t="s">
        <v>124</v>
      </c>
      <c r="L26" s="44" t="s">
        <v>124</v>
      </c>
      <c r="M26" s="44" t="s">
        <v>124</v>
      </c>
      <c r="N26" s="39">
        <v>6</v>
      </c>
      <c r="O26" s="44">
        <v>0.08538194444444445</v>
      </c>
      <c r="P26" s="45">
        <f t="shared" si="0"/>
        <v>0.08538194444444445</v>
      </c>
      <c r="Q26" s="45">
        <v>0.25</v>
      </c>
      <c r="R26" s="45">
        <f t="shared" si="1"/>
        <v>0.33538194444444447</v>
      </c>
      <c r="S26" s="46">
        <f>R26-R14</f>
        <v>0.22493055555555558</v>
      </c>
      <c r="T26" s="47">
        <v>13</v>
      </c>
      <c r="U26" s="87">
        <f t="shared" si="2"/>
        <v>303.6466519962276</v>
      </c>
      <c r="V26" s="95" t="s">
        <v>118</v>
      </c>
    </row>
    <row r="27" spans="1:22" s="4" customFormat="1" ht="12">
      <c r="A27" s="48"/>
      <c r="B27" s="48"/>
      <c r="C27" s="48"/>
      <c r="D27" s="48"/>
      <c r="E27" s="48"/>
      <c r="F27" s="48"/>
      <c r="G27" s="48"/>
      <c r="H27" s="49"/>
      <c r="I27" s="49"/>
      <c r="J27" s="48"/>
      <c r="K27" s="49"/>
      <c r="L27" s="49"/>
      <c r="M27" s="49"/>
      <c r="N27" s="49"/>
      <c r="O27" s="49"/>
      <c r="P27" s="48"/>
      <c r="Q27" s="48"/>
      <c r="R27" s="48"/>
      <c r="S27" s="48"/>
      <c r="T27" s="48"/>
      <c r="U27" s="48"/>
      <c r="V27" s="48"/>
    </row>
    <row r="28" spans="1:22" s="4" customFormat="1" ht="15">
      <c r="A28" s="10"/>
      <c r="B28" s="29" t="s">
        <v>139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/>
      <c r="P28"/>
      <c r="Q28"/>
      <c r="R28"/>
      <c r="S28"/>
      <c r="T28"/>
      <c r="U28" s="10"/>
      <c r="V28" s="10"/>
    </row>
    <row r="29" spans="1:22" s="4" customFormat="1" ht="15">
      <c r="A29" s="10"/>
      <c r="B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/>
      <c r="P29"/>
      <c r="Q29"/>
      <c r="R29"/>
      <c r="S29"/>
      <c r="T29"/>
      <c r="U29" s="10"/>
      <c r="V29" s="10"/>
    </row>
    <row r="30" spans="1:22" s="4" customFormat="1" ht="15">
      <c r="A30" s="10"/>
      <c r="B30" s="30" t="s">
        <v>140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/>
      <c r="P30"/>
      <c r="Q30"/>
      <c r="R30"/>
      <c r="S30"/>
      <c r="T30"/>
      <c r="U30" s="10"/>
      <c r="V30" s="10"/>
    </row>
    <row r="31" spans="1:22" s="4" customFormat="1" ht="12">
      <c r="A31" s="10"/>
      <c r="B31" s="10"/>
      <c r="C31" s="10"/>
      <c r="D31" s="10"/>
      <c r="E31" s="10"/>
      <c r="F31" s="10"/>
      <c r="G31" s="10"/>
      <c r="H31" s="10"/>
      <c r="I31" s="11"/>
      <c r="J31" s="10"/>
      <c r="K31" s="10"/>
      <c r="L31" s="11"/>
      <c r="M31" s="10"/>
      <c r="N31" s="10"/>
      <c r="O31" s="40"/>
      <c r="P31" s="40"/>
      <c r="Q31" s="10"/>
      <c r="R31" s="10"/>
      <c r="S31" s="10"/>
      <c r="T31" s="10"/>
      <c r="U31" s="10"/>
      <c r="V31" s="10"/>
    </row>
    <row r="32" spans="1:22" s="4" customFormat="1" ht="12">
      <c r="A32" s="10"/>
      <c r="B32" s="10"/>
      <c r="C32" s="10"/>
      <c r="D32" s="10"/>
      <c r="E32" s="10"/>
      <c r="F32" s="10"/>
      <c r="G32" s="10"/>
      <c r="H32" s="11"/>
      <c r="I32" s="11"/>
      <c r="J32" s="10"/>
      <c r="K32" s="11"/>
      <c r="L32" s="11"/>
      <c r="M32" s="11"/>
      <c r="N32" s="11"/>
      <c r="O32" s="41"/>
      <c r="P32" s="40"/>
      <c r="Q32" s="10"/>
      <c r="R32" s="10"/>
      <c r="S32" s="10"/>
      <c r="T32" s="10"/>
      <c r="U32" s="10"/>
      <c r="V32" s="10"/>
    </row>
    <row r="33" spans="8:15" s="4" customFormat="1" ht="11.25">
      <c r="H33" s="6"/>
      <c r="I33" s="6"/>
      <c r="K33" s="6"/>
      <c r="L33" s="6"/>
      <c r="M33" s="6"/>
      <c r="N33" s="6"/>
      <c r="O33" s="6"/>
    </row>
    <row r="34" spans="8:15" s="4" customFormat="1" ht="11.25">
      <c r="H34" s="6"/>
      <c r="I34" s="6"/>
      <c r="K34" s="6"/>
      <c r="L34" s="6"/>
      <c r="M34" s="6"/>
      <c r="N34" s="6"/>
      <c r="O34" s="6"/>
    </row>
    <row r="35" spans="8:15" s="4" customFormat="1" ht="11.25">
      <c r="H35" s="6"/>
      <c r="I35" s="6"/>
      <c r="K35" s="6"/>
      <c r="L35" s="6"/>
      <c r="M35" s="6"/>
      <c r="N35" s="6"/>
      <c r="O35" s="6"/>
    </row>
    <row r="36" spans="8:15" s="4" customFormat="1" ht="11.25">
      <c r="H36" s="6"/>
      <c r="I36" s="6"/>
      <c r="K36" s="6"/>
      <c r="L36" s="6"/>
      <c r="M36" s="6"/>
      <c r="N36" s="6"/>
      <c r="O36" s="6"/>
    </row>
    <row r="37" spans="8:15" s="4" customFormat="1" ht="11.25">
      <c r="H37" s="6"/>
      <c r="I37" s="6"/>
      <c r="K37" s="6"/>
      <c r="L37" s="6"/>
      <c r="M37" s="6"/>
      <c r="N37" s="6"/>
      <c r="O37" s="6"/>
    </row>
    <row r="38" spans="8:15" s="4" customFormat="1" ht="11.25">
      <c r="H38" s="6"/>
      <c r="I38" s="6"/>
      <c r="K38" s="6"/>
      <c r="L38" s="6"/>
      <c r="M38" s="6"/>
      <c r="N38" s="6"/>
      <c r="O38" s="6"/>
    </row>
    <row r="39" spans="8:15" s="4" customFormat="1" ht="11.25">
      <c r="H39" s="6"/>
      <c r="I39" s="6"/>
      <c r="K39" s="6"/>
      <c r="L39" s="6"/>
      <c r="M39" s="6"/>
      <c r="N39" s="6"/>
      <c r="O39" s="6"/>
    </row>
    <row r="40" spans="8:15" s="4" customFormat="1" ht="11.25">
      <c r="H40" s="6"/>
      <c r="I40" s="6"/>
      <c r="K40" s="6"/>
      <c r="L40" s="6"/>
      <c r="M40" s="6"/>
      <c r="N40" s="6"/>
      <c r="O40" s="6"/>
    </row>
    <row r="41" spans="8:15" s="4" customFormat="1" ht="11.25">
      <c r="H41" s="6"/>
      <c r="I41" s="6"/>
      <c r="K41" s="6"/>
      <c r="L41" s="6"/>
      <c r="M41" s="6"/>
      <c r="N41" s="6"/>
      <c r="O41" s="6"/>
    </row>
    <row r="42" spans="8:15" s="4" customFormat="1" ht="11.25">
      <c r="H42" s="6"/>
      <c r="I42" s="6"/>
      <c r="K42" s="6"/>
      <c r="L42" s="6"/>
      <c r="M42" s="6"/>
      <c r="N42" s="6"/>
      <c r="O42" s="6"/>
    </row>
    <row r="43" spans="8:15" s="4" customFormat="1" ht="11.25">
      <c r="H43" s="6"/>
      <c r="I43" s="6"/>
      <c r="K43" s="6"/>
      <c r="L43" s="6"/>
      <c r="M43" s="6"/>
      <c r="N43" s="6"/>
      <c r="O43" s="6"/>
    </row>
    <row r="44" spans="8:15" s="4" customFormat="1" ht="11.25">
      <c r="H44" s="6"/>
      <c r="I44" s="6"/>
      <c r="K44" s="6"/>
      <c r="L44" s="6"/>
      <c r="M44" s="6"/>
      <c r="N44" s="6"/>
      <c r="O44" s="6"/>
    </row>
    <row r="45" spans="8:15" s="4" customFormat="1" ht="11.25">
      <c r="H45" s="6"/>
      <c r="I45" s="6"/>
      <c r="K45" s="6"/>
      <c r="L45" s="6"/>
      <c r="M45" s="6"/>
      <c r="N45" s="6"/>
      <c r="O45" s="6"/>
    </row>
    <row r="46" spans="8:15" s="4" customFormat="1" ht="11.25">
      <c r="H46" s="6"/>
      <c r="I46" s="6"/>
      <c r="K46" s="6"/>
      <c r="L46" s="6"/>
      <c r="M46" s="6"/>
      <c r="N46" s="6"/>
      <c r="O46" s="6"/>
    </row>
    <row r="47" spans="8:15" s="4" customFormat="1" ht="11.25">
      <c r="H47" s="6"/>
      <c r="I47" s="6"/>
      <c r="K47" s="6"/>
      <c r="L47" s="6"/>
      <c r="M47" s="6"/>
      <c r="N47" s="6"/>
      <c r="O47" s="6"/>
    </row>
    <row r="48" spans="8:15" s="4" customFormat="1" ht="11.25">
      <c r="H48" s="6"/>
      <c r="I48" s="6"/>
      <c r="K48" s="6"/>
      <c r="L48" s="6"/>
      <c r="M48" s="6"/>
      <c r="N48" s="6"/>
      <c r="O48" s="6"/>
    </row>
    <row r="49" spans="8:15" s="4" customFormat="1" ht="11.25">
      <c r="H49" s="6"/>
      <c r="I49" s="6"/>
      <c r="K49" s="6"/>
      <c r="L49" s="6"/>
      <c r="M49" s="6"/>
      <c r="N49" s="6"/>
      <c r="O49" s="6"/>
    </row>
    <row r="50" spans="8:15" s="4" customFormat="1" ht="11.25">
      <c r="H50" s="6"/>
      <c r="I50" s="6"/>
      <c r="K50" s="6"/>
      <c r="L50" s="6"/>
      <c r="M50" s="6"/>
      <c r="N50" s="6"/>
      <c r="O50" s="6"/>
    </row>
    <row r="51" spans="8:15" s="4" customFormat="1" ht="11.25">
      <c r="H51" s="6"/>
      <c r="I51" s="6"/>
      <c r="K51" s="6"/>
      <c r="L51" s="6"/>
      <c r="M51" s="6"/>
      <c r="N51" s="6"/>
      <c r="O51" s="6"/>
    </row>
    <row r="52" spans="8:15" s="4" customFormat="1" ht="11.25">
      <c r="H52" s="6"/>
      <c r="I52" s="6"/>
      <c r="K52" s="6"/>
      <c r="L52" s="6"/>
      <c r="M52" s="6"/>
      <c r="N52" s="6"/>
      <c r="O52" s="6"/>
    </row>
    <row r="53" spans="8:15" s="4" customFormat="1" ht="11.25">
      <c r="H53" s="6"/>
      <c r="I53" s="6"/>
      <c r="K53" s="6"/>
      <c r="L53" s="6"/>
      <c r="M53" s="6"/>
      <c r="N53" s="6"/>
      <c r="O53" s="6"/>
    </row>
    <row r="54" spans="8:15" s="4" customFormat="1" ht="11.25">
      <c r="H54" s="6"/>
      <c r="I54" s="6"/>
      <c r="K54" s="6"/>
      <c r="L54" s="6"/>
      <c r="M54" s="6"/>
      <c r="N54" s="6"/>
      <c r="O54" s="6"/>
    </row>
    <row r="55" spans="8:15" s="4" customFormat="1" ht="11.25">
      <c r="H55" s="6"/>
      <c r="I55" s="6"/>
      <c r="K55" s="6"/>
      <c r="L55" s="6"/>
      <c r="M55" s="6"/>
      <c r="N55" s="6"/>
      <c r="O55" s="6"/>
    </row>
    <row r="56" spans="8:15" s="4" customFormat="1" ht="11.25">
      <c r="H56" s="6"/>
      <c r="I56" s="6"/>
      <c r="K56" s="6"/>
      <c r="L56" s="6"/>
      <c r="M56" s="6"/>
      <c r="N56" s="6"/>
      <c r="O56" s="6"/>
    </row>
    <row r="57" spans="8:15" s="4" customFormat="1" ht="11.25">
      <c r="H57" s="6"/>
      <c r="I57" s="6"/>
      <c r="K57" s="6"/>
      <c r="L57" s="6"/>
      <c r="M57" s="6"/>
      <c r="N57" s="6"/>
      <c r="O57" s="6"/>
    </row>
    <row r="58" spans="8:15" s="4" customFormat="1" ht="11.25">
      <c r="H58" s="6"/>
      <c r="I58" s="6"/>
      <c r="K58" s="6"/>
      <c r="L58" s="6"/>
      <c r="M58" s="6"/>
      <c r="N58" s="6"/>
      <c r="O58" s="6"/>
    </row>
    <row r="59" spans="8:15" s="4" customFormat="1" ht="11.25">
      <c r="H59" s="6"/>
      <c r="I59" s="6"/>
      <c r="K59" s="6"/>
      <c r="L59" s="6"/>
      <c r="M59" s="6"/>
      <c r="N59" s="6"/>
      <c r="O59" s="6"/>
    </row>
    <row r="60" spans="8:15" s="4" customFormat="1" ht="11.25">
      <c r="H60" s="6"/>
      <c r="I60" s="6"/>
      <c r="K60" s="6"/>
      <c r="L60" s="6"/>
      <c r="M60" s="6"/>
      <c r="N60" s="6"/>
      <c r="O60" s="6"/>
    </row>
    <row r="61" spans="8:15" s="4" customFormat="1" ht="11.25">
      <c r="H61" s="6"/>
      <c r="I61" s="6"/>
      <c r="K61" s="6"/>
      <c r="L61" s="6"/>
      <c r="M61" s="6"/>
      <c r="N61" s="6"/>
      <c r="O61" s="6"/>
    </row>
    <row r="62" spans="8:15" s="4" customFormat="1" ht="11.25">
      <c r="H62" s="6"/>
      <c r="I62" s="6"/>
      <c r="K62" s="6"/>
      <c r="L62" s="6"/>
      <c r="M62" s="6"/>
      <c r="N62" s="6"/>
      <c r="O62" s="6"/>
    </row>
    <row r="63" spans="8:15" s="4" customFormat="1" ht="11.25">
      <c r="H63" s="6"/>
      <c r="I63" s="6"/>
      <c r="K63" s="6"/>
      <c r="L63" s="6"/>
      <c r="M63" s="6"/>
      <c r="N63" s="6"/>
      <c r="O63" s="6"/>
    </row>
    <row r="64" spans="8:15" s="4" customFormat="1" ht="11.25">
      <c r="H64" s="6"/>
      <c r="I64" s="6"/>
      <c r="K64" s="6"/>
      <c r="L64" s="6"/>
      <c r="M64" s="6"/>
      <c r="N64" s="6"/>
      <c r="O64" s="6"/>
    </row>
    <row r="65" spans="8:15" s="4" customFormat="1" ht="11.25">
      <c r="H65" s="6"/>
      <c r="I65" s="6"/>
      <c r="K65" s="6"/>
      <c r="L65" s="6"/>
      <c r="M65" s="6"/>
      <c r="N65" s="6"/>
      <c r="O65" s="6"/>
    </row>
    <row r="66" spans="8:15" s="4" customFormat="1" ht="11.25">
      <c r="H66" s="6"/>
      <c r="I66" s="6"/>
      <c r="K66" s="6"/>
      <c r="L66" s="6"/>
      <c r="M66" s="6"/>
      <c r="N66" s="6"/>
      <c r="O66" s="6"/>
    </row>
    <row r="67" spans="8:15" s="4" customFormat="1" ht="11.25">
      <c r="H67" s="6"/>
      <c r="I67" s="6"/>
      <c r="K67" s="6"/>
      <c r="L67" s="6"/>
      <c r="M67" s="6"/>
      <c r="N67" s="6"/>
      <c r="O67" s="6"/>
    </row>
    <row r="68" spans="8:15" s="4" customFormat="1" ht="11.25">
      <c r="H68" s="6"/>
      <c r="I68" s="6"/>
      <c r="K68" s="6"/>
      <c r="L68" s="6"/>
      <c r="M68" s="6"/>
      <c r="N68" s="6"/>
      <c r="O68" s="6"/>
    </row>
    <row r="69" spans="8:15" s="4" customFormat="1" ht="11.25">
      <c r="H69" s="6"/>
      <c r="I69" s="6"/>
      <c r="K69" s="6"/>
      <c r="L69" s="6"/>
      <c r="M69" s="6"/>
      <c r="N69" s="6"/>
      <c r="O69" s="6"/>
    </row>
    <row r="70" spans="8:15" s="4" customFormat="1" ht="11.25">
      <c r="H70" s="6"/>
      <c r="I70" s="6"/>
      <c r="K70" s="6"/>
      <c r="L70" s="6"/>
      <c r="M70" s="6"/>
      <c r="N70" s="6"/>
      <c r="O70" s="6"/>
    </row>
    <row r="71" spans="8:15" s="4" customFormat="1" ht="11.25">
      <c r="H71" s="6"/>
      <c r="I71" s="6"/>
      <c r="K71" s="6"/>
      <c r="L71" s="6"/>
      <c r="M71" s="6"/>
      <c r="N71" s="6"/>
      <c r="O71" s="6"/>
    </row>
    <row r="72" spans="8:15" s="4" customFormat="1" ht="11.25">
      <c r="H72" s="6"/>
      <c r="I72" s="6"/>
      <c r="K72" s="6"/>
      <c r="L72" s="6"/>
      <c r="M72" s="6"/>
      <c r="N72" s="6"/>
      <c r="O72" s="6"/>
    </row>
    <row r="73" spans="8:15" s="4" customFormat="1" ht="11.25">
      <c r="H73" s="6"/>
      <c r="I73" s="6"/>
      <c r="K73" s="6"/>
      <c r="L73" s="6"/>
      <c r="M73" s="6"/>
      <c r="N73" s="6"/>
      <c r="O73" s="6"/>
    </row>
    <row r="74" spans="8:15" s="4" customFormat="1" ht="11.25">
      <c r="H74" s="6"/>
      <c r="I74" s="6"/>
      <c r="K74" s="6"/>
      <c r="L74" s="6"/>
      <c r="M74" s="6"/>
      <c r="N74" s="6"/>
      <c r="O74" s="6"/>
    </row>
    <row r="75" spans="8:15" s="4" customFormat="1" ht="11.25">
      <c r="H75" s="6"/>
      <c r="I75" s="6"/>
      <c r="K75" s="6"/>
      <c r="L75" s="6"/>
      <c r="M75" s="6"/>
      <c r="N75" s="6"/>
      <c r="O75" s="6"/>
    </row>
    <row r="76" spans="8:15" s="4" customFormat="1" ht="11.25">
      <c r="H76" s="6"/>
      <c r="I76" s="6"/>
      <c r="K76" s="6"/>
      <c r="L76" s="6"/>
      <c r="M76" s="6"/>
      <c r="N76" s="6"/>
      <c r="O76" s="6"/>
    </row>
    <row r="77" spans="8:15" s="4" customFormat="1" ht="11.25">
      <c r="H77" s="6"/>
      <c r="I77" s="6"/>
      <c r="K77" s="6"/>
      <c r="L77" s="6"/>
      <c r="M77" s="6"/>
      <c r="N77" s="6"/>
      <c r="O77" s="6"/>
    </row>
    <row r="78" spans="8:15" s="4" customFormat="1" ht="11.25">
      <c r="H78" s="6"/>
      <c r="I78" s="6"/>
      <c r="K78" s="6"/>
      <c r="L78" s="6"/>
      <c r="M78" s="6"/>
      <c r="N78" s="6"/>
      <c r="O78" s="6"/>
    </row>
    <row r="79" spans="8:15" s="4" customFormat="1" ht="11.25">
      <c r="H79" s="6"/>
      <c r="I79" s="6"/>
      <c r="K79" s="6"/>
      <c r="L79" s="6"/>
      <c r="M79" s="6"/>
      <c r="N79" s="6"/>
      <c r="O79" s="6"/>
    </row>
    <row r="80" spans="8:15" s="4" customFormat="1" ht="11.25">
      <c r="H80" s="6"/>
      <c r="I80" s="6"/>
      <c r="K80" s="6"/>
      <c r="L80" s="6"/>
      <c r="M80" s="6"/>
      <c r="N80" s="6"/>
      <c r="O80" s="6"/>
    </row>
    <row r="81" spans="8:15" s="4" customFormat="1" ht="11.25">
      <c r="H81" s="6"/>
      <c r="I81" s="6"/>
      <c r="K81" s="6"/>
      <c r="L81" s="6"/>
      <c r="M81" s="6"/>
      <c r="N81" s="6"/>
      <c r="O81" s="6"/>
    </row>
    <row r="82" spans="8:15" s="4" customFormat="1" ht="11.25">
      <c r="H82" s="6"/>
      <c r="I82" s="6"/>
      <c r="K82" s="6"/>
      <c r="L82" s="6"/>
      <c r="M82" s="6"/>
      <c r="N82" s="6"/>
      <c r="O82" s="6"/>
    </row>
    <row r="83" spans="8:15" s="4" customFormat="1" ht="11.25">
      <c r="H83" s="6"/>
      <c r="I83" s="6"/>
      <c r="K83" s="6"/>
      <c r="L83" s="6"/>
      <c r="M83" s="6"/>
      <c r="N83" s="6"/>
      <c r="O83" s="6"/>
    </row>
    <row r="84" spans="8:15" s="4" customFormat="1" ht="11.25">
      <c r="H84" s="6"/>
      <c r="I84" s="6"/>
      <c r="K84" s="6"/>
      <c r="L84" s="6"/>
      <c r="M84" s="6"/>
      <c r="N84" s="6"/>
      <c r="O84" s="6"/>
    </row>
    <row r="85" spans="8:15" s="4" customFormat="1" ht="11.25">
      <c r="H85" s="6"/>
      <c r="I85" s="6"/>
      <c r="K85" s="6"/>
      <c r="L85" s="6"/>
      <c r="M85" s="6"/>
      <c r="N85" s="6"/>
      <c r="O85" s="6"/>
    </row>
    <row r="86" spans="8:15" s="4" customFormat="1" ht="11.25">
      <c r="H86" s="6"/>
      <c r="I86" s="6"/>
      <c r="K86" s="6"/>
      <c r="L86" s="6"/>
      <c r="M86" s="6"/>
      <c r="N86" s="6"/>
      <c r="O86" s="6"/>
    </row>
    <row r="87" spans="8:15" s="4" customFormat="1" ht="11.25">
      <c r="H87" s="6"/>
      <c r="I87" s="6"/>
      <c r="K87" s="6"/>
      <c r="L87" s="6"/>
      <c r="M87" s="6"/>
      <c r="N87" s="6"/>
      <c r="O87" s="6"/>
    </row>
    <row r="88" spans="8:15" s="4" customFormat="1" ht="11.25">
      <c r="H88" s="6"/>
      <c r="I88" s="6"/>
      <c r="K88" s="6"/>
      <c r="L88" s="6"/>
      <c r="M88" s="6"/>
      <c r="N88" s="6"/>
      <c r="O88" s="6"/>
    </row>
    <row r="89" spans="8:15" s="4" customFormat="1" ht="11.25">
      <c r="H89" s="6"/>
      <c r="I89" s="6"/>
      <c r="K89" s="6"/>
      <c r="L89" s="6"/>
      <c r="M89" s="6"/>
      <c r="N89" s="6"/>
      <c r="O89" s="6"/>
    </row>
    <row r="90" spans="8:15" s="4" customFormat="1" ht="11.25">
      <c r="H90" s="6"/>
      <c r="I90" s="6"/>
      <c r="K90" s="6"/>
      <c r="L90" s="6"/>
      <c r="M90" s="6"/>
      <c r="N90" s="6"/>
      <c r="O90" s="6"/>
    </row>
    <row r="91" spans="8:15" s="4" customFormat="1" ht="11.25">
      <c r="H91" s="6"/>
      <c r="I91" s="6"/>
      <c r="K91" s="6"/>
      <c r="L91" s="6"/>
      <c r="M91" s="6"/>
      <c r="N91" s="6"/>
      <c r="O91" s="6"/>
    </row>
    <row r="92" spans="8:15" s="4" customFormat="1" ht="11.25">
      <c r="H92" s="6"/>
      <c r="I92" s="6"/>
      <c r="K92" s="6"/>
      <c r="L92" s="6"/>
      <c r="M92" s="6"/>
      <c r="N92" s="6"/>
      <c r="O92" s="6"/>
    </row>
    <row r="93" spans="8:15" s="4" customFormat="1" ht="11.25">
      <c r="H93" s="6"/>
      <c r="I93" s="6"/>
      <c r="K93" s="6"/>
      <c r="L93" s="6"/>
      <c r="M93" s="6"/>
      <c r="N93" s="6"/>
      <c r="O93" s="6"/>
    </row>
    <row r="94" spans="8:15" s="4" customFormat="1" ht="11.25">
      <c r="H94" s="6"/>
      <c r="I94" s="6"/>
      <c r="K94" s="6"/>
      <c r="L94" s="6"/>
      <c r="M94" s="6"/>
      <c r="N94" s="6"/>
      <c r="O94" s="6"/>
    </row>
    <row r="95" spans="8:15" s="4" customFormat="1" ht="11.25">
      <c r="H95" s="6"/>
      <c r="I95" s="6"/>
      <c r="K95" s="6"/>
      <c r="L95" s="6"/>
      <c r="M95" s="6"/>
      <c r="N95" s="6"/>
      <c r="O95" s="6"/>
    </row>
    <row r="96" spans="8:15" s="4" customFormat="1" ht="11.25">
      <c r="H96" s="6"/>
      <c r="I96" s="6"/>
      <c r="K96" s="6"/>
      <c r="L96" s="6"/>
      <c r="M96" s="6"/>
      <c r="N96" s="6"/>
      <c r="O96" s="6"/>
    </row>
    <row r="97" spans="8:15" s="4" customFormat="1" ht="11.25">
      <c r="H97" s="6"/>
      <c r="I97" s="6"/>
      <c r="K97" s="6"/>
      <c r="L97" s="6"/>
      <c r="M97" s="6"/>
      <c r="N97" s="6"/>
      <c r="O97" s="6"/>
    </row>
    <row r="98" spans="8:15" s="4" customFormat="1" ht="11.25">
      <c r="H98" s="6"/>
      <c r="I98" s="6"/>
      <c r="K98" s="6"/>
      <c r="L98" s="6"/>
      <c r="M98" s="6"/>
      <c r="N98" s="6"/>
      <c r="O98" s="6"/>
    </row>
    <row r="99" spans="8:15" s="4" customFormat="1" ht="11.25">
      <c r="H99" s="6"/>
      <c r="I99" s="6"/>
      <c r="K99" s="6"/>
      <c r="L99" s="6"/>
      <c r="M99" s="6"/>
      <c r="N99" s="6"/>
      <c r="O99" s="6"/>
    </row>
    <row r="100" spans="8:15" s="4" customFormat="1" ht="11.25">
      <c r="H100" s="6"/>
      <c r="I100" s="6"/>
      <c r="K100" s="6"/>
      <c r="L100" s="6"/>
      <c r="M100" s="6"/>
      <c r="N100" s="6"/>
      <c r="O100" s="6"/>
    </row>
    <row r="101" spans="8:15" s="4" customFormat="1" ht="11.25">
      <c r="H101" s="6"/>
      <c r="I101" s="6"/>
      <c r="K101" s="6"/>
      <c r="L101" s="6"/>
      <c r="M101" s="6"/>
      <c r="N101" s="6"/>
      <c r="O101" s="6"/>
    </row>
    <row r="102" spans="8:15" s="4" customFormat="1" ht="11.25">
      <c r="H102" s="6"/>
      <c r="I102" s="6"/>
      <c r="K102" s="6"/>
      <c r="L102" s="6"/>
      <c r="M102" s="6"/>
      <c r="N102" s="6"/>
      <c r="O102" s="6"/>
    </row>
    <row r="103" spans="8:15" s="4" customFormat="1" ht="11.25">
      <c r="H103" s="6"/>
      <c r="I103" s="6"/>
      <c r="K103" s="6"/>
      <c r="L103" s="6"/>
      <c r="M103" s="6"/>
      <c r="N103" s="6"/>
      <c r="O103" s="6"/>
    </row>
    <row r="104" spans="8:15" s="4" customFormat="1" ht="11.25">
      <c r="H104" s="6"/>
      <c r="I104" s="6"/>
      <c r="K104" s="6"/>
      <c r="L104" s="6"/>
      <c r="M104" s="6"/>
      <c r="N104" s="6"/>
      <c r="O104" s="6"/>
    </row>
    <row r="105" spans="8:15" s="4" customFormat="1" ht="11.25">
      <c r="H105" s="6"/>
      <c r="I105" s="6"/>
      <c r="K105" s="6"/>
      <c r="L105" s="6"/>
      <c r="M105" s="6"/>
      <c r="N105" s="6"/>
      <c r="O105" s="6"/>
    </row>
    <row r="106" spans="8:15" s="4" customFormat="1" ht="11.25">
      <c r="H106" s="6"/>
      <c r="I106" s="6"/>
      <c r="K106" s="6"/>
      <c r="L106" s="6"/>
      <c r="M106" s="6"/>
      <c r="N106" s="6"/>
      <c r="O106" s="6"/>
    </row>
    <row r="107" spans="8:15" s="4" customFormat="1" ht="11.25">
      <c r="H107" s="6"/>
      <c r="I107" s="6"/>
      <c r="K107" s="6"/>
      <c r="L107" s="6"/>
      <c r="M107" s="6"/>
      <c r="N107" s="6"/>
      <c r="O107" s="6"/>
    </row>
    <row r="108" spans="8:15" s="4" customFormat="1" ht="11.25">
      <c r="H108" s="6"/>
      <c r="I108" s="6"/>
      <c r="K108" s="6"/>
      <c r="L108" s="6"/>
      <c r="M108" s="6"/>
      <c r="N108" s="6"/>
      <c r="O108" s="6"/>
    </row>
    <row r="109" spans="8:15" s="4" customFormat="1" ht="11.25">
      <c r="H109" s="6"/>
      <c r="I109" s="6"/>
      <c r="K109" s="6"/>
      <c r="L109" s="6"/>
      <c r="M109" s="6"/>
      <c r="N109" s="6"/>
      <c r="O109" s="6"/>
    </row>
    <row r="110" spans="8:15" s="4" customFormat="1" ht="11.25">
      <c r="H110" s="6"/>
      <c r="I110" s="6"/>
      <c r="K110" s="6"/>
      <c r="L110" s="6"/>
      <c r="M110" s="6"/>
      <c r="N110" s="6"/>
      <c r="O110" s="6"/>
    </row>
    <row r="111" spans="8:15" s="4" customFormat="1" ht="11.25">
      <c r="H111" s="6"/>
      <c r="I111" s="6"/>
      <c r="K111" s="6"/>
      <c r="L111" s="6"/>
      <c r="M111" s="6"/>
      <c r="N111" s="6"/>
      <c r="O111" s="6"/>
    </row>
    <row r="112" spans="8:15" s="4" customFormat="1" ht="11.25">
      <c r="H112" s="6"/>
      <c r="I112" s="6"/>
      <c r="K112" s="6"/>
      <c r="L112" s="6"/>
      <c r="M112" s="6"/>
      <c r="N112" s="6"/>
      <c r="O112" s="6"/>
    </row>
    <row r="113" spans="8:15" s="4" customFormat="1" ht="11.25">
      <c r="H113" s="6"/>
      <c r="I113" s="6"/>
      <c r="K113" s="6"/>
      <c r="L113" s="6"/>
      <c r="M113" s="6"/>
      <c r="N113" s="6"/>
      <c r="O113" s="6"/>
    </row>
    <row r="114" spans="8:15" s="4" customFormat="1" ht="11.25">
      <c r="H114" s="6"/>
      <c r="I114" s="6"/>
      <c r="K114" s="6"/>
      <c r="L114" s="6"/>
      <c r="M114" s="6"/>
      <c r="N114" s="6"/>
      <c r="O114" s="6"/>
    </row>
    <row r="115" spans="8:15" s="4" customFormat="1" ht="11.25">
      <c r="H115" s="6"/>
      <c r="I115" s="6"/>
      <c r="K115" s="6"/>
      <c r="L115" s="6"/>
      <c r="M115" s="6"/>
      <c r="N115" s="6"/>
      <c r="O115" s="6"/>
    </row>
    <row r="116" spans="8:15" s="4" customFormat="1" ht="11.25">
      <c r="H116" s="6"/>
      <c r="I116" s="6"/>
      <c r="K116" s="6"/>
      <c r="L116" s="6"/>
      <c r="M116" s="6"/>
      <c r="N116" s="6"/>
      <c r="O116" s="6"/>
    </row>
    <row r="117" spans="8:15" s="4" customFormat="1" ht="11.25">
      <c r="H117" s="6"/>
      <c r="I117" s="6"/>
      <c r="K117" s="6"/>
      <c r="L117" s="6"/>
      <c r="M117" s="6"/>
      <c r="N117" s="6"/>
      <c r="O117" s="6"/>
    </row>
    <row r="118" spans="8:15" s="4" customFormat="1" ht="11.25">
      <c r="H118" s="6"/>
      <c r="I118" s="6"/>
      <c r="K118" s="6"/>
      <c r="L118" s="6"/>
      <c r="M118" s="6"/>
      <c r="N118" s="6"/>
      <c r="O118" s="6"/>
    </row>
    <row r="119" spans="8:15" s="4" customFormat="1" ht="11.25">
      <c r="H119" s="6"/>
      <c r="I119" s="6"/>
      <c r="K119" s="6"/>
      <c r="L119" s="6"/>
      <c r="M119" s="6"/>
      <c r="N119" s="6"/>
      <c r="O119" s="6"/>
    </row>
    <row r="120" spans="8:15" s="4" customFormat="1" ht="11.25">
      <c r="H120" s="6"/>
      <c r="I120" s="6"/>
      <c r="K120" s="6"/>
      <c r="L120" s="6"/>
      <c r="M120" s="6"/>
      <c r="N120" s="6"/>
      <c r="O120" s="6"/>
    </row>
    <row r="121" spans="8:15" s="4" customFormat="1" ht="11.25">
      <c r="H121" s="6"/>
      <c r="I121" s="6"/>
      <c r="K121" s="6"/>
      <c r="L121" s="6"/>
      <c r="M121" s="6"/>
      <c r="N121" s="6"/>
      <c r="O121" s="6"/>
    </row>
    <row r="122" spans="8:15" s="4" customFormat="1" ht="11.25">
      <c r="H122" s="6"/>
      <c r="I122" s="6"/>
      <c r="K122" s="6"/>
      <c r="L122" s="6"/>
      <c r="M122" s="6"/>
      <c r="N122" s="6"/>
      <c r="O122" s="6"/>
    </row>
    <row r="123" spans="8:15" s="4" customFormat="1" ht="11.25">
      <c r="H123" s="6"/>
      <c r="I123" s="6"/>
      <c r="K123" s="6"/>
      <c r="L123" s="6"/>
      <c r="M123" s="6"/>
      <c r="N123" s="6"/>
      <c r="O123" s="6"/>
    </row>
    <row r="124" spans="8:15" s="4" customFormat="1" ht="11.25">
      <c r="H124" s="6"/>
      <c r="I124" s="6"/>
      <c r="K124" s="6"/>
      <c r="L124" s="6"/>
      <c r="M124" s="6"/>
      <c r="N124" s="6"/>
      <c r="O124" s="6"/>
    </row>
    <row r="125" spans="8:15" s="4" customFormat="1" ht="11.25">
      <c r="H125" s="6"/>
      <c r="I125" s="6"/>
      <c r="K125" s="6"/>
      <c r="L125" s="6"/>
      <c r="M125" s="6"/>
      <c r="N125" s="6"/>
      <c r="O125" s="6"/>
    </row>
    <row r="126" spans="8:15" s="4" customFormat="1" ht="11.25">
      <c r="H126" s="6"/>
      <c r="I126" s="6"/>
      <c r="K126" s="6"/>
      <c r="L126" s="6"/>
      <c r="M126" s="6"/>
      <c r="N126" s="6"/>
      <c r="O126" s="6"/>
    </row>
    <row r="127" spans="8:15" s="4" customFormat="1" ht="11.25">
      <c r="H127" s="6"/>
      <c r="I127" s="6"/>
      <c r="K127" s="6"/>
      <c r="L127" s="6"/>
      <c r="M127" s="6"/>
      <c r="N127" s="6"/>
      <c r="O127" s="6"/>
    </row>
    <row r="128" spans="8:15" s="4" customFormat="1" ht="11.25">
      <c r="H128" s="6"/>
      <c r="I128" s="6"/>
      <c r="K128" s="6"/>
      <c r="L128" s="6"/>
      <c r="M128" s="6"/>
      <c r="N128" s="6"/>
      <c r="O128" s="6"/>
    </row>
    <row r="129" spans="8:15" s="4" customFormat="1" ht="11.25">
      <c r="H129" s="6"/>
      <c r="I129" s="6"/>
      <c r="K129" s="6"/>
      <c r="L129" s="6"/>
      <c r="M129" s="6"/>
      <c r="N129" s="6"/>
      <c r="O129" s="6"/>
    </row>
    <row r="130" spans="8:15" s="4" customFormat="1" ht="11.25">
      <c r="H130" s="6"/>
      <c r="I130" s="6"/>
      <c r="K130" s="6"/>
      <c r="L130" s="6"/>
      <c r="M130" s="6"/>
      <c r="N130" s="6"/>
      <c r="O130" s="6"/>
    </row>
    <row r="131" spans="8:15" s="4" customFormat="1" ht="11.25">
      <c r="H131" s="6"/>
      <c r="I131" s="6"/>
      <c r="K131" s="6"/>
      <c r="L131" s="6"/>
      <c r="M131" s="6"/>
      <c r="N131" s="6"/>
      <c r="O131" s="6"/>
    </row>
    <row r="132" spans="8:15" s="4" customFormat="1" ht="11.25">
      <c r="H132" s="6"/>
      <c r="I132" s="6"/>
      <c r="K132" s="6"/>
      <c r="L132" s="6"/>
      <c r="M132" s="6"/>
      <c r="N132" s="6"/>
      <c r="O132" s="6"/>
    </row>
    <row r="133" spans="8:15" s="4" customFormat="1" ht="11.25">
      <c r="H133" s="6"/>
      <c r="I133" s="6"/>
      <c r="K133" s="6"/>
      <c r="L133" s="6"/>
      <c r="M133" s="6"/>
      <c r="N133" s="6"/>
      <c r="O133" s="6"/>
    </row>
    <row r="134" spans="8:15" s="4" customFormat="1" ht="11.25">
      <c r="H134" s="6"/>
      <c r="I134" s="6"/>
      <c r="K134" s="6"/>
      <c r="L134" s="6"/>
      <c r="M134" s="6"/>
      <c r="N134" s="6"/>
      <c r="O134" s="6"/>
    </row>
    <row r="135" spans="8:15" s="4" customFormat="1" ht="11.25">
      <c r="H135" s="6"/>
      <c r="I135" s="6"/>
      <c r="K135" s="6"/>
      <c r="L135" s="6"/>
      <c r="M135" s="6"/>
      <c r="N135" s="6"/>
      <c r="O135" s="6"/>
    </row>
    <row r="136" spans="8:15" s="4" customFormat="1" ht="11.25">
      <c r="H136" s="6"/>
      <c r="I136" s="6"/>
      <c r="K136" s="6"/>
      <c r="L136" s="6"/>
      <c r="M136" s="6"/>
      <c r="N136" s="6"/>
      <c r="O136" s="6"/>
    </row>
    <row r="137" spans="8:15" s="4" customFormat="1" ht="11.25">
      <c r="H137" s="6"/>
      <c r="I137" s="6"/>
      <c r="K137" s="6"/>
      <c r="L137" s="6"/>
      <c r="M137" s="6"/>
      <c r="N137" s="6"/>
      <c r="O137" s="6"/>
    </row>
    <row r="138" spans="8:15" s="4" customFormat="1" ht="11.25">
      <c r="H138" s="6"/>
      <c r="I138" s="6"/>
      <c r="K138" s="6"/>
      <c r="L138" s="6"/>
      <c r="M138" s="6"/>
      <c r="N138" s="6"/>
      <c r="O138" s="6"/>
    </row>
    <row r="139" spans="8:15" s="4" customFormat="1" ht="11.25">
      <c r="H139" s="6"/>
      <c r="I139" s="6"/>
      <c r="K139" s="6"/>
      <c r="L139" s="6"/>
      <c r="M139" s="6"/>
      <c r="N139" s="6"/>
      <c r="O139" s="6"/>
    </row>
    <row r="140" spans="8:15" s="4" customFormat="1" ht="11.25">
      <c r="H140" s="6"/>
      <c r="I140" s="6"/>
      <c r="K140" s="6"/>
      <c r="L140" s="6"/>
      <c r="M140" s="6"/>
      <c r="N140" s="6"/>
      <c r="O140" s="6"/>
    </row>
    <row r="141" spans="8:15" s="4" customFormat="1" ht="11.25">
      <c r="H141" s="6"/>
      <c r="I141" s="6"/>
      <c r="K141" s="6"/>
      <c r="L141" s="6"/>
      <c r="M141" s="6"/>
      <c r="N141" s="6"/>
      <c r="O141" s="6"/>
    </row>
    <row r="142" spans="8:15" s="4" customFormat="1" ht="11.25">
      <c r="H142" s="6"/>
      <c r="I142" s="6"/>
      <c r="K142" s="6"/>
      <c r="L142" s="6"/>
      <c r="M142" s="6"/>
      <c r="N142" s="6"/>
      <c r="O142" s="6"/>
    </row>
    <row r="143" spans="8:15" s="4" customFormat="1" ht="11.25">
      <c r="H143" s="6"/>
      <c r="I143" s="6"/>
      <c r="K143" s="6"/>
      <c r="L143" s="6"/>
      <c r="M143" s="6"/>
      <c r="N143" s="6"/>
      <c r="O143" s="6"/>
    </row>
    <row r="144" spans="8:15" s="4" customFormat="1" ht="11.25">
      <c r="H144" s="6"/>
      <c r="I144" s="6"/>
      <c r="K144" s="6"/>
      <c r="L144" s="6"/>
      <c r="M144" s="6"/>
      <c r="N144" s="6"/>
      <c r="O144" s="6"/>
    </row>
    <row r="145" spans="8:15" s="4" customFormat="1" ht="11.25">
      <c r="H145" s="6"/>
      <c r="I145" s="6"/>
      <c r="K145" s="6"/>
      <c r="L145" s="6"/>
      <c r="M145" s="6"/>
      <c r="N145" s="6"/>
      <c r="O145" s="6"/>
    </row>
    <row r="146" spans="8:15" s="4" customFormat="1" ht="11.25">
      <c r="H146" s="6"/>
      <c r="I146" s="6"/>
      <c r="K146" s="6"/>
      <c r="L146" s="6"/>
      <c r="M146" s="6"/>
      <c r="N146" s="6"/>
      <c r="O146" s="6"/>
    </row>
    <row r="147" spans="8:15" s="4" customFormat="1" ht="11.25">
      <c r="H147" s="6"/>
      <c r="I147" s="6"/>
      <c r="K147" s="6"/>
      <c r="L147" s="6"/>
      <c r="M147" s="6"/>
      <c r="N147" s="6"/>
      <c r="O147" s="6"/>
    </row>
    <row r="148" spans="8:15" s="4" customFormat="1" ht="11.25">
      <c r="H148" s="6"/>
      <c r="I148" s="6"/>
      <c r="K148" s="6"/>
      <c r="L148" s="6"/>
      <c r="M148" s="6"/>
      <c r="N148" s="6"/>
      <c r="O148" s="6"/>
    </row>
    <row r="149" spans="8:15" s="4" customFormat="1" ht="11.25">
      <c r="H149" s="6"/>
      <c r="I149" s="6"/>
      <c r="K149" s="6"/>
      <c r="L149" s="6"/>
      <c r="M149" s="6"/>
      <c r="N149" s="6"/>
      <c r="O149" s="6"/>
    </row>
    <row r="150" spans="8:15" s="4" customFormat="1" ht="11.25">
      <c r="H150" s="6"/>
      <c r="I150" s="6"/>
      <c r="K150" s="6"/>
      <c r="L150" s="6"/>
      <c r="M150" s="6"/>
      <c r="N150" s="6"/>
      <c r="O150" s="6"/>
    </row>
    <row r="151" spans="8:15" s="4" customFormat="1" ht="11.25">
      <c r="H151" s="6"/>
      <c r="I151" s="6"/>
      <c r="K151" s="6"/>
      <c r="L151" s="6"/>
      <c r="M151" s="6"/>
      <c r="N151" s="6"/>
      <c r="O151" s="6"/>
    </row>
    <row r="152" spans="8:15" s="4" customFormat="1" ht="11.25">
      <c r="H152" s="6"/>
      <c r="I152" s="6"/>
      <c r="K152" s="6"/>
      <c r="L152" s="6"/>
      <c r="M152" s="6"/>
      <c r="N152" s="6"/>
      <c r="O152" s="6"/>
    </row>
    <row r="153" spans="8:15" s="4" customFormat="1" ht="11.25">
      <c r="H153" s="6"/>
      <c r="I153" s="6"/>
      <c r="K153" s="6"/>
      <c r="L153" s="6"/>
      <c r="M153" s="6"/>
      <c r="N153" s="6"/>
      <c r="O153" s="6"/>
    </row>
    <row r="154" spans="8:15" s="4" customFormat="1" ht="11.25">
      <c r="H154" s="6"/>
      <c r="I154" s="6"/>
      <c r="K154" s="6"/>
      <c r="L154" s="6"/>
      <c r="M154" s="6"/>
      <c r="N154" s="6"/>
      <c r="O154" s="6"/>
    </row>
    <row r="155" spans="8:15" s="4" customFormat="1" ht="11.25">
      <c r="H155" s="6"/>
      <c r="I155" s="6"/>
      <c r="K155" s="6"/>
      <c r="L155" s="6"/>
      <c r="M155" s="6"/>
      <c r="N155" s="6"/>
      <c r="O155" s="6"/>
    </row>
    <row r="156" spans="8:15" s="4" customFormat="1" ht="11.25">
      <c r="H156" s="6"/>
      <c r="I156" s="6"/>
      <c r="K156" s="6"/>
      <c r="L156" s="6"/>
      <c r="M156" s="6"/>
      <c r="N156" s="6"/>
      <c r="O156" s="6"/>
    </row>
    <row r="157" spans="8:15" s="4" customFormat="1" ht="11.25">
      <c r="H157" s="6"/>
      <c r="I157" s="6"/>
      <c r="K157" s="6"/>
      <c r="L157" s="6"/>
      <c r="M157" s="6"/>
      <c r="N157" s="6"/>
      <c r="O157" s="6"/>
    </row>
    <row r="158" spans="8:15" s="4" customFormat="1" ht="11.25">
      <c r="H158" s="6"/>
      <c r="I158" s="6"/>
      <c r="K158" s="6"/>
      <c r="L158" s="6"/>
      <c r="M158" s="6"/>
      <c r="N158" s="6"/>
      <c r="O158" s="6"/>
    </row>
    <row r="159" spans="8:15" s="4" customFormat="1" ht="11.25">
      <c r="H159" s="6"/>
      <c r="I159" s="6"/>
      <c r="K159" s="6"/>
      <c r="L159" s="6"/>
      <c r="M159" s="6"/>
      <c r="N159" s="6"/>
      <c r="O159" s="6"/>
    </row>
    <row r="160" spans="8:15" s="4" customFormat="1" ht="11.25">
      <c r="H160" s="6"/>
      <c r="I160" s="6"/>
      <c r="K160" s="6"/>
      <c r="L160" s="6"/>
      <c r="M160" s="6"/>
      <c r="N160" s="6"/>
      <c r="O160" s="6"/>
    </row>
    <row r="161" spans="8:15" s="4" customFormat="1" ht="11.25">
      <c r="H161" s="6"/>
      <c r="I161" s="6"/>
      <c r="K161" s="6"/>
      <c r="L161" s="6"/>
      <c r="M161" s="6"/>
      <c r="N161" s="6"/>
      <c r="O161" s="6"/>
    </row>
    <row r="162" spans="8:15" s="4" customFormat="1" ht="11.25">
      <c r="H162" s="6"/>
      <c r="I162" s="6"/>
      <c r="K162" s="6"/>
      <c r="L162" s="6"/>
      <c r="M162" s="6"/>
      <c r="N162" s="6"/>
      <c r="O162" s="6"/>
    </row>
    <row r="163" spans="8:15" s="4" customFormat="1" ht="11.25">
      <c r="H163" s="6"/>
      <c r="I163" s="6"/>
      <c r="K163" s="6"/>
      <c r="L163" s="6"/>
      <c r="M163" s="6"/>
      <c r="N163" s="6"/>
      <c r="O163" s="6"/>
    </row>
    <row r="164" spans="8:15" s="4" customFormat="1" ht="11.25">
      <c r="H164" s="6"/>
      <c r="I164" s="6"/>
      <c r="K164" s="6"/>
      <c r="L164" s="6"/>
      <c r="M164" s="6"/>
      <c r="N164" s="6"/>
      <c r="O164" s="6"/>
    </row>
    <row r="165" spans="8:15" s="4" customFormat="1" ht="11.25">
      <c r="H165" s="6"/>
      <c r="I165" s="6"/>
      <c r="K165" s="6"/>
      <c r="L165" s="6"/>
      <c r="M165" s="6"/>
      <c r="N165" s="6"/>
      <c r="O165" s="6"/>
    </row>
    <row r="166" spans="8:15" s="4" customFormat="1" ht="11.25">
      <c r="H166" s="6"/>
      <c r="I166" s="6"/>
      <c r="K166" s="6"/>
      <c r="L166" s="6"/>
      <c r="M166" s="6"/>
      <c r="N166" s="6"/>
      <c r="O166" s="6"/>
    </row>
    <row r="167" spans="8:15" s="4" customFormat="1" ht="11.25">
      <c r="H167" s="6"/>
      <c r="I167" s="6"/>
      <c r="K167" s="6"/>
      <c r="L167" s="6"/>
      <c r="M167" s="6"/>
      <c r="N167" s="6"/>
      <c r="O167" s="6"/>
    </row>
    <row r="168" spans="8:15" s="4" customFormat="1" ht="11.25">
      <c r="H168" s="6"/>
      <c r="I168" s="6"/>
      <c r="K168" s="6"/>
      <c r="L168" s="6"/>
      <c r="M168" s="6"/>
      <c r="N168" s="6"/>
      <c r="O168" s="6"/>
    </row>
    <row r="169" spans="8:15" s="4" customFormat="1" ht="11.25">
      <c r="H169" s="6"/>
      <c r="I169" s="6"/>
      <c r="K169" s="6"/>
      <c r="L169" s="6"/>
      <c r="M169" s="6"/>
      <c r="N169" s="6"/>
      <c r="O169" s="6"/>
    </row>
  </sheetData>
  <sheetProtection selectLockedCells="1" selectUnlockedCells="1"/>
  <mergeCells count="12">
    <mergeCell ref="C12:C13"/>
    <mergeCell ref="D12:D13"/>
    <mergeCell ref="A5:C5"/>
    <mergeCell ref="A7:V7"/>
    <mergeCell ref="A4:V4"/>
    <mergeCell ref="A2:V2"/>
    <mergeCell ref="A1:V1"/>
    <mergeCell ref="E12:E13"/>
    <mergeCell ref="F12:F13"/>
    <mergeCell ref="G12:V12"/>
    <mergeCell ref="A12:A13"/>
    <mergeCell ref="B12:B13"/>
  </mergeCells>
  <printOptions/>
  <pageMargins left="0.25" right="0.25" top="0.75" bottom="0.75" header="0.3" footer="0.3"/>
  <pageSetup fitToHeight="0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X23"/>
  <sheetViews>
    <sheetView view="pageBreakPreview" zoomScaleSheetLayoutView="100" zoomScalePageLayoutView="0" workbookViewId="0" topLeftCell="A13">
      <selection activeCell="S6" sqref="S6"/>
    </sheetView>
  </sheetViews>
  <sheetFormatPr defaultColWidth="9.140625" defaultRowHeight="15"/>
  <cols>
    <col min="1" max="1" width="3.140625" style="0" customWidth="1"/>
    <col min="2" max="2" width="22.00390625" style="0" customWidth="1"/>
    <col min="3" max="3" width="13.421875" style="0" customWidth="1"/>
    <col min="4" max="4" width="16.8515625" style="0" customWidth="1"/>
    <col min="5" max="6" width="5.140625" style="0" customWidth="1"/>
    <col min="7" max="7" width="10.57421875" style="0" customWidth="1"/>
    <col min="8" max="8" width="7.28125" style="0" customWidth="1"/>
    <col min="9" max="9" width="8.7109375" style="0" customWidth="1"/>
    <col min="10" max="10" width="5.140625" style="0" customWidth="1"/>
    <col min="11" max="11" width="4.57421875" style="0" customWidth="1"/>
    <col min="12" max="12" width="0.13671875" style="0" hidden="1" customWidth="1"/>
    <col min="13" max="13" width="6.57421875" style="0" customWidth="1"/>
    <col min="14" max="14" width="6.7109375" style="0" customWidth="1"/>
    <col min="15" max="15" width="6.57421875" style="0" customWidth="1"/>
    <col min="16" max="16" width="7.7109375" style="0" hidden="1" customWidth="1"/>
    <col min="17" max="17" width="4.00390625" style="0" customWidth="1"/>
    <col min="18" max="18" width="6.7109375" style="0" customWidth="1"/>
    <col min="19" max="19" width="5.8515625" style="0" customWidth="1"/>
  </cols>
  <sheetData>
    <row r="1" spans="1:24" ht="15.75" customHeight="1">
      <c r="A1" s="101" t="s">
        <v>161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33"/>
      <c r="U1" s="33"/>
      <c r="V1" s="33"/>
      <c r="W1" s="33"/>
      <c r="X1" s="33"/>
    </row>
    <row r="2" spans="1:19" ht="15.75">
      <c r="A2" s="114" t="s">
        <v>162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9:19" ht="15">
      <c r="I3" s="5"/>
      <c r="L3" s="5"/>
      <c r="Q3" s="5"/>
      <c r="R3" s="5"/>
      <c r="S3" s="5"/>
    </row>
    <row r="4" spans="1:19" ht="16.5" thickBot="1">
      <c r="A4" s="104" t="s">
        <v>173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19" ht="15.75" thickTop="1">
      <c r="A5" s="105" t="s">
        <v>211</v>
      </c>
      <c r="B5" s="105"/>
      <c r="C5" s="105"/>
      <c r="F5" s="2"/>
      <c r="G5" s="2"/>
      <c r="I5" s="5"/>
      <c r="L5" s="5"/>
      <c r="Q5" s="5"/>
      <c r="R5" s="5"/>
      <c r="S5" s="79" t="s">
        <v>213</v>
      </c>
    </row>
    <row r="6" spans="1:19" ht="7.5" customHeight="1">
      <c r="A6" s="1"/>
      <c r="B6" s="1"/>
      <c r="C6" s="1"/>
      <c r="F6" s="2"/>
      <c r="G6" s="2"/>
      <c r="I6" s="5"/>
      <c r="L6" s="5"/>
      <c r="Q6" s="5"/>
      <c r="R6" s="5"/>
      <c r="S6" s="5"/>
    </row>
    <row r="7" spans="1:19" ht="15.75">
      <c r="A7" s="102" t="s">
        <v>164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</row>
    <row r="8" spans="1:19" ht="15.75">
      <c r="A8" s="78" t="s">
        <v>199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</row>
    <row r="9" spans="1:19" ht="15.75">
      <c r="A9" s="78" t="s">
        <v>200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19" ht="15.75">
      <c r="A10" s="78" t="s">
        <v>167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1:19" ht="15.75">
      <c r="A11" s="78" t="s">
        <v>201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</row>
    <row r="12" spans="1:19" s="10" customFormat="1" ht="15" customHeight="1">
      <c r="A12" s="113" t="s">
        <v>0</v>
      </c>
      <c r="B12" s="112" t="s">
        <v>22</v>
      </c>
      <c r="C12" s="103" t="s">
        <v>189</v>
      </c>
      <c r="D12" s="103" t="s">
        <v>197</v>
      </c>
      <c r="E12" s="112" t="s">
        <v>180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</row>
    <row r="13" spans="1:19" s="10" customFormat="1" ht="108.75" customHeight="1">
      <c r="A13" s="113"/>
      <c r="B13" s="112"/>
      <c r="C13" s="103"/>
      <c r="D13" s="103"/>
      <c r="E13" s="85" t="s">
        <v>24</v>
      </c>
      <c r="F13" s="85" t="s">
        <v>25</v>
      </c>
      <c r="G13" s="85" t="s">
        <v>26</v>
      </c>
      <c r="H13" s="85" t="s">
        <v>27</v>
      </c>
      <c r="I13" s="85" t="s">
        <v>28</v>
      </c>
      <c r="J13" s="85" t="s">
        <v>29</v>
      </c>
      <c r="K13" s="85" t="s">
        <v>4</v>
      </c>
      <c r="L13" s="86" t="s">
        <v>3</v>
      </c>
      <c r="M13" s="85" t="s">
        <v>179</v>
      </c>
      <c r="N13" s="85" t="s">
        <v>125</v>
      </c>
      <c r="O13" s="85" t="s">
        <v>8</v>
      </c>
      <c r="P13" s="85" t="s">
        <v>5</v>
      </c>
      <c r="Q13" s="88" t="s">
        <v>6</v>
      </c>
      <c r="R13" s="85" t="s">
        <v>7</v>
      </c>
      <c r="S13" s="88" t="s">
        <v>204</v>
      </c>
    </row>
    <row r="14" spans="1:19" ht="24">
      <c r="A14" s="20">
        <v>1</v>
      </c>
      <c r="B14" s="26" t="s">
        <v>152</v>
      </c>
      <c r="C14" s="20" t="s">
        <v>122</v>
      </c>
      <c r="D14" s="20" t="s">
        <v>195</v>
      </c>
      <c r="E14" s="20" t="s">
        <v>118</v>
      </c>
      <c r="F14" s="20" t="s">
        <v>118</v>
      </c>
      <c r="G14" s="20" t="s">
        <v>118</v>
      </c>
      <c r="H14" s="20" t="s">
        <v>118</v>
      </c>
      <c r="I14" s="20" t="s">
        <v>118</v>
      </c>
      <c r="J14" s="20" t="s">
        <v>118</v>
      </c>
      <c r="K14" s="20">
        <v>0</v>
      </c>
      <c r="L14" s="23">
        <v>0.04253472222222222</v>
      </c>
      <c r="M14" s="22">
        <f>L14</f>
        <v>0.04253472222222222</v>
      </c>
      <c r="N14" s="21">
        <v>0.00034722222222222224</v>
      </c>
      <c r="O14" s="22">
        <f>M14+N14</f>
        <v>0.04288194444444444</v>
      </c>
      <c r="P14" s="20"/>
      <c r="Q14" s="20">
        <v>1</v>
      </c>
      <c r="R14" s="91">
        <f>O14/$O$14*100</f>
        <v>100</v>
      </c>
      <c r="S14" s="92" t="s">
        <v>118</v>
      </c>
    </row>
    <row r="15" spans="1:19" ht="24" customHeight="1">
      <c r="A15" s="20">
        <v>2</v>
      </c>
      <c r="B15" s="34" t="s">
        <v>153</v>
      </c>
      <c r="C15" s="20" t="s">
        <v>126</v>
      </c>
      <c r="D15" s="20" t="s">
        <v>194</v>
      </c>
      <c r="E15" s="20" t="s">
        <v>118</v>
      </c>
      <c r="F15" s="20" t="s">
        <v>118</v>
      </c>
      <c r="G15" s="20" t="s">
        <v>118</v>
      </c>
      <c r="H15" s="20" t="s">
        <v>118</v>
      </c>
      <c r="I15" s="20" t="s">
        <v>118</v>
      </c>
      <c r="J15" s="20" t="s">
        <v>118</v>
      </c>
      <c r="K15" s="20">
        <v>0</v>
      </c>
      <c r="L15" s="22">
        <v>0.045023148148148145</v>
      </c>
      <c r="M15" s="22">
        <f>L15</f>
        <v>0.045023148148148145</v>
      </c>
      <c r="N15" s="21">
        <v>0</v>
      </c>
      <c r="O15" s="22">
        <f>M15+N15</f>
        <v>0.045023148148148145</v>
      </c>
      <c r="P15" s="22">
        <f>O15-O14</f>
        <v>0.0021412037037037077</v>
      </c>
      <c r="Q15" s="20">
        <v>2</v>
      </c>
      <c r="R15" s="91">
        <f>O15/$O$14*100</f>
        <v>104.99325236167343</v>
      </c>
      <c r="S15" s="92" t="s">
        <v>118</v>
      </c>
    </row>
    <row r="16" spans="1:19" ht="24" customHeight="1">
      <c r="A16" s="20">
        <v>3</v>
      </c>
      <c r="B16" s="26" t="s">
        <v>154</v>
      </c>
      <c r="C16" s="20" t="s">
        <v>116</v>
      </c>
      <c r="D16" s="20" t="s">
        <v>36</v>
      </c>
      <c r="E16" s="20" t="s">
        <v>118</v>
      </c>
      <c r="F16" s="20" t="s">
        <v>118</v>
      </c>
      <c r="G16" s="20" t="s">
        <v>118</v>
      </c>
      <c r="H16" s="20" t="s">
        <v>118</v>
      </c>
      <c r="I16" s="20" t="s">
        <v>118</v>
      </c>
      <c r="J16" s="20" t="s">
        <v>118</v>
      </c>
      <c r="K16" s="20">
        <v>0</v>
      </c>
      <c r="L16" s="22">
        <v>0.04553240740740741</v>
      </c>
      <c r="M16" s="22">
        <f>L16</f>
        <v>0.04553240740740741</v>
      </c>
      <c r="N16" s="21">
        <v>0</v>
      </c>
      <c r="O16" s="22">
        <f>M16+N16</f>
        <v>0.04553240740740741</v>
      </c>
      <c r="P16" s="22">
        <f>O16-O14</f>
        <v>0.0026504629629629725</v>
      </c>
      <c r="Q16" s="20">
        <v>3</v>
      </c>
      <c r="R16" s="91">
        <f>O16/$O$14*100</f>
        <v>106.18083670715252</v>
      </c>
      <c r="S16" s="92" t="s">
        <v>118</v>
      </c>
    </row>
    <row r="17" spans="1:19" ht="24.75" customHeight="1">
      <c r="A17" s="20">
        <v>4</v>
      </c>
      <c r="B17" s="26" t="s">
        <v>155</v>
      </c>
      <c r="C17" s="20" t="s">
        <v>127</v>
      </c>
      <c r="D17" s="20" t="s">
        <v>191</v>
      </c>
      <c r="E17" s="20" t="s">
        <v>118</v>
      </c>
      <c r="F17" s="20" t="s">
        <v>118</v>
      </c>
      <c r="G17" s="20" t="s">
        <v>118</v>
      </c>
      <c r="H17" s="20" t="s">
        <v>118</v>
      </c>
      <c r="I17" s="20" t="s">
        <v>118</v>
      </c>
      <c r="J17" s="20" t="s">
        <v>118</v>
      </c>
      <c r="K17" s="20">
        <v>0</v>
      </c>
      <c r="L17" s="22">
        <v>0.058402777777777776</v>
      </c>
      <c r="M17" s="22">
        <f>L17</f>
        <v>0.058402777777777776</v>
      </c>
      <c r="N17" s="21">
        <v>0</v>
      </c>
      <c r="O17" s="22">
        <f>M17+N17</f>
        <v>0.058402777777777776</v>
      </c>
      <c r="P17" s="22">
        <f>O17-O14</f>
        <v>0.015520833333333338</v>
      </c>
      <c r="Q17" s="20">
        <v>4</v>
      </c>
      <c r="R17" s="91">
        <f>O17/$O$14*100</f>
        <v>136.19433198380568</v>
      </c>
      <c r="S17" s="92" t="s">
        <v>118</v>
      </c>
    </row>
    <row r="18" spans="1:19" ht="24">
      <c r="A18" s="20">
        <v>5</v>
      </c>
      <c r="B18" s="26" t="s">
        <v>156</v>
      </c>
      <c r="C18" s="20" t="s">
        <v>123</v>
      </c>
      <c r="D18" s="20" t="s">
        <v>36</v>
      </c>
      <c r="E18" s="20" t="s">
        <v>118</v>
      </c>
      <c r="F18" s="20" t="s">
        <v>118</v>
      </c>
      <c r="G18" s="20" t="s">
        <v>118</v>
      </c>
      <c r="H18" s="20" t="s">
        <v>118</v>
      </c>
      <c r="I18" s="20" t="s">
        <v>118</v>
      </c>
      <c r="J18" s="20" t="s">
        <v>118</v>
      </c>
      <c r="K18" s="20">
        <v>0</v>
      </c>
      <c r="L18" s="22">
        <v>0.07409722222222222</v>
      </c>
      <c r="M18" s="22">
        <f>L18</f>
        <v>0.07409722222222222</v>
      </c>
      <c r="N18" s="21">
        <v>0</v>
      </c>
      <c r="O18" s="22">
        <f>M18+N18</f>
        <v>0.07409722222222222</v>
      </c>
      <c r="P18" s="22">
        <f>O18-O14</f>
        <v>0.03121527777777778</v>
      </c>
      <c r="Q18" s="20">
        <v>5</v>
      </c>
      <c r="R18" s="91">
        <f>O18/$O$14*100</f>
        <v>172.7935222672065</v>
      </c>
      <c r="S18" s="92" t="s">
        <v>118</v>
      </c>
    </row>
    <row r="19" spans="1:19" ht="24" customHeight="1">
      <c r="A19" s="20">
        <v>6</v>
      </c>
      <c r="B19" s="26" t="s">
        <v>157</v>
      </c>
      <c r="C19" s="20" t="s">
        <v>128</v>
      </c>
      <c r="D19" s="20" t="s">
        <v>36</v>
      </c>
      <c r="E19" s="20" t="s">
        <v>118</v>
      </c>
      <c r="F19" s="20" t="s">
        <v>118</v>
      </c>
      <c r="G19" s="20" t="s">
        <v>118</v>
      </c>
      <c r="H19" s="20" t="s">
        <v>118</v>
      </c>
      <c r="I19" s="20" t="s">
        <v>118</v>
      </c>
      <c r="J19" s="20" t="s">
        <v>118</v>
      </c>
      <c r="K19" s="20">
        <v>0</v>
      </c>
      <c r="L19" s="20" t="s">
        <v>129</v>
      </c>
      <c r="M19" s="22" t="s">
        <v>160</v>
      </c>
      <c r="N19" s="21">
        <v>0</v>
      </c>
      <c r="O19" s="22" t="s">
        <v>118</v>
      </c>
      <c r="P19" s="20"/>
      <c r="Q19" s="20">
        <v>6</v>
      </c>
      <c r="R19" s="92" t="s">
        <v>118</v>
      </c>
      <c r="S19" s="92" t="s">
        <v>118</v>
      </c>
    </row>
    <row r="20" spans="1:2" ht="15">
      <c r="A20" s="89" t="s">
        <v>202</v>
      </c>
      <c r="B20" s="90" t="s">
        <v>203</v>
      </c>
    </row>
    <row r="21" spans="2:13" ht="15">
      <c r="B21" s="29" t="s">
        <v>139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2:13" ht="1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2:13" ht="15">
      <c r="B23" s="30" t="s">
        <v>140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</sheetData>
  <sheetProtection/>
  <mergeCells count="10">
    <mergeCell ref="A1:S1"/>
    <mergeCell ref="E12:S12"/>
    <mergeCell ref="A12:A13"/>
    <mergeCell ref="B12:B13"/>
    <mergeCell ref="C12:C13"/>
    <mergeCell ref="D12:D13"/>
    <mergeCell ref="A5:C5"/>
    <mergeCell ref="A7:S7"/>
    <mergeCell ref="A2:S2"/>
    <mergeCell ref="A4:S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G25"/>
  <sheetViews>
    <sheetView tabSelected="1" view="pageBreakPreview" zoomScaleSheetLayoutView="100" zoomScalePageLayoutView="0" workbookViewId="0" topLeftCell="A7">
      <selection activeCell="T6" sqref="T6"/>
    </sheetView>
  </sheetViews>
  <sheetFormatPr defaultColWidth="9.140625" defaultRowHeight="15"/>
  <cols>
    <col min="1" max="1" width="3.28125" style="0" customWidth="1"/>
    <col min="2" max="2" width="21.28125" style="0" customWidth="1"/>
    <col min="3" max="3" width="12.421875" style="0" customWidth="1"/>
    <col min="4" max="4" width="17.8515625" style="0" customWidth="1"/>
    <col min="5" max="5" width="5.140625" style="0" customWidth="1"/>
    <col min="6" max="6" width="4.00390625" style="0" customWidth="1"/>
    <col min="7" max="7" width="10.00390625" style="0" customWidth="1"/>
    <col min="8" max="8" width="6.7109375" style="0" hidden="1" customWidth="1"/>
    <col min="9" max="9" width="5.140625" style="0" customWidth="1"/>
    <col min="10" max="10" width="7.57421875" style="0" customWidth="1"/>
    <col min="11" max="11" width="5.140625" style="0" customWidth="1"/>
    <col min="12" max="12" width="3.28125" style="0" customWidth="1"/>
    <col min="13" max="13" width="6.8515625" style="0" hidden="1" customWidth="1"/>
    <col min="14" max="14" width="7.140625" style="0" customWidth="1"/>
    <col min="15" max="16" width="7.00390625" style="0" customWidth="1"/>
    <col min="17" max="17" width="7.421875" style="0" hidden="1" customWidth="1"/>
    <col min="18" max="18" width="3.421875" style="0" customWidth="1"/>
    <col min="19" max="19" width="5.421875" style="0" customWidth="1"/>
    <col min="20" max="20" width="6.8515625" style="0" customWidth="1"/>
  </cols>
  <sheetData>
    <row r="1" spans="1:33" ht="16.5" customHeight="1">
      <c r="A1" s="101" t="s">
        <v>161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4"/>
      <c r="AG1" s="24"/>
    </row>
    <row r="2" spans="1:24" ht="15.75">
      <c r="A2" s="114" t="s">
        <v>162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5"/>
      <c r="V2" s="5"/>
      <c r="W2" s="5"/>
      <c r="X2" s="5"/>
    </row>
    <row r="3" spans="9:24" ht="15">
      <c r="I3" s="5"/>
      <c r="M3" s="5"/>
      <c r="Q3" s="5"/>
      <c r="R3" s="5"/>
      <c r="S3" s="5"/>
      <c r="T3" s="5"/>
      <c r="U3" s="5"/>
      <c r="V3" s="5"/>
      <c r="W3" s="5"/>
      <c r="X3" s="5"/>
    </row>
    <row r="4" spans="1:24" ht="16.5" thickBot="1">
      <c r="A4" s="104" t="s">
        <v>173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5"/>
      <c r="V4" s="5"/>
      <c r="W4" s="5"/>
      <c r="X4" s="5"/>
    </row>
    <row r="5" spans="1:24" ht="15.75" thickTop="1">
      <c r="A5" s="105" t="s">
        <v>211</v>
      </c>
      <c r="B5" s="105"/>
      <c r="C5" s="105"/>
      <c r="F5" s="2"/>
      <c r="G5" s="2"/>
      <c r="I5" s="5"/>
      <c r="M5" s="5"/>
      <c r="Q5" s="5"/>
      <c r="R5" s="5"/>
      <c r="S5" s="5"/>
      <c r="T5" s="79" t="s">
        <v>213</v>
      </c>
      <c r="U5" s="5"/>
      <c r="V5" s="5"/>
      <c r="W5" s="5"/>
      <c r="X5" s="5"/>
    </row>
    <row r="6" spans="1:24" ht="15">
      <c r="A6" s="1"/>
      <c r="B6" s="1"/>
      <c r="C6" s="1"/>
      <c r="F6" s="2"/>
      <c r="G6" s="2"/>
      <c r="I6" s="5"/>
      <c r="M6" s="5"/>
      <c r="Q6" s="5"/>
      <c r="R6" s="5"/>
      <c r="S6" s="5"/>
      <c r="T6" s="5"/>
      <c r="U6" s="5"/>
      <c r="V6" s="5"/>
      <c r="W6" s="5"/>
      <c r="X6" s="5"/>
    </row>
    <row r="7" spans="1:24" ht="15.75">
      <c r="A7" s="102" t="s">
        <v>164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5"/>
      <c r="V7" s="5"/>
      <c r="W7" s="5"/>
      <c r="X7" s="5"/>
    </row>
    <row r="8" spans="1:24" ht="15.75">
      <c r="A8" s="78" t="s">
        <v>199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5"/>
      <c r="V8" s="5"/>
      <c r="W8" s="5"/>
      <c r="X8" s="5"/>
    </row>
    <row r="9" spans="1:24" ht="15.75">
      <c r="A9" s="78" t="s">
        <v>205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5"/>
      <c r="V9" s="5"/>
      <c r="W9" s="5"/>
      <c r="X9" s="5"/>
    </row>
    <row r="10" spans="1:24" ht="15.75">
      <c r="A10" s="78" t="s">
        <v>167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5"/>
      <c r="V10" s="5"/>
      <c r="W10" s="5"/>
      <c r="X10" s="5"/>
    </row>
    <row r="11" spans="1:24" ht="15.75">
      <c r="A11" s="78" t="s">
        <v>206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5"/>
      <c r="V11" s="5"/>
      <c r="W11" s="5"/>
      <c r="X11" s="5"/>
    </row>
    <row r="12" spans="1:20" s="10" customFormat="1" ht="15" customHeight="1">
      <c r="A12" s="106" t="s">
        <v>0</v>
      </c>
      <c r="B12" s="103" t="s">
        <v>22</v>
      </c>
      <c r="C12" s="103" t="s">
        <v>189</v>
      </c>
      <c r="D12" s="103" t="s">
        <v>197</v>
      </c>
      <c r="E12" s="112" t="s">
        <v>23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</row>
    <row r="13" spans="1:20" s="10" customFormat="1" ht="98.25" customHeight="1">
      <c r="A13" s="106"/>
      <c r="B13" s="103"/>
      <c r="C13" s="103"/>
      <c r="D13" s="103"/>
      <c r="E13" s="85" t="s">
        <v>24</v>
      </c>
      <c r="F13" s="85" t="s">
        <v>25</v>
      </c>
      <c r="G13" s="85" t="s">
        <v>26</v>
      </c>
      <c r="H13" s="85" t="s">
        <v>10</v>
      </c>
      <c r="I13" s="85" t="s">
        <v>27</v>
      </c>
      <c r="J13" s="85" t="s">
        <v>28</v>
      </c>
      <c r="K13" s="85" t="s">
        <v>29</v>
      </c>
      <c r="L13" s="85" t="s">
        <v>4</v>
      </c>
      <c r="M13" s="86" t="s">
        <v>3</v>
      </c>
      <c r="N13" s="85" t="s">
        <v>186</v>
      </c>
      <c r="O13" s="85" t="s">
        <v>198</v>
      </c>
      <c r="P13" s="85" t="s">
        <v>180</v>
      </c>
      <c r="Q13" s="85" t="s">
        <v>5</v>
      </c>
      <c r="R13" s="88" t="s">
        <v>6</v>
      </c>
      <c r="S13" s="85" t="s">
        <v>7</v>
      </c>
      <c r="T13" s="88" t="s">
        <v>187</v>
      </c>
    </row>
    <row r="14" spans="1:20" ht="24">
      <c r="A14" s="93">
        <v>1</v>
      </c>
      <c r="B14" s="26" t="s">
        <v>144</v>
      </c>
      <c r="C14" s="20" t="s">
        <v>107</v>
      </c>
      <c r="D14" s="20" t="s">
        <v>36</v>
      </c>
      <c r="E14" s="20" t="s">
        <v>118</v>
      </c>
      <c r="F14" s="20" t="s">
        <v>118</v>
      </c>
      <c r="G14" s="20" t="s">
        <v>118</v>
      </c>
      <c r="H14" s="21"/>
      <c r="I14" s="20" t="s">
        <v>118</v>
      </c>
      <c r="J14" s="20" t="s">
        <v>118</v>
      </c>
      <c r="K14" s="20" t="s">
        <v>118</v>
      </c>
      <c r="L14" s="20">
        <v>0</v>
      </c>
      <c r="M14" s="22">
        <v>0.03854166666666667</v>
      </c>
      <c r="N14" s="22">
        <f aca="true" t="shared" si="0" ref="N14:N21">M14-H14</f>
        <v>0.03854166666666667</v>
      </c>
      <c r="O14" s="21">
        <v>0</v>
      </c>
      <c r="P14" s="21">
        <f aca="true" t="shared" si="1" ref="P14:P21">N14+O14</f>
        <v>0.03854166666666667</v>
      </c>
      <c r="Q14" s="21"/>
      <c r="R14" s="20">
        <v>1</v>
      </c>
      <c r="S14" s="91">
        <f>P14/$P$14*100</f>
        <v>100</v>
      </c>
      <c r="T14" s="91">
        <v>1</v>
      </c>
    </row>
    <row r="15" spans="1:20" ht="42.75" customHeight="1">
      <c r="A15" s="93">
        <v>2</v>
      </c>
      <c r="B15" s="26" t="s">
        <v>145</v>
      </c>
      <c r="C15" s="20" t="s">
        <v>122</v>
      </c>
      <c r="D15" s="20" t="s">
        <v>195</v>
      </c>
      <c r="E15" s="20" t="s">
        <v>118</v>
      </c>
      <c r="F15" s="20" t="s">
        <v>118</v>
      </c>
      <c r="G15" s="20" t="s">
        <v>118</v>
      </c>
      <c r="H15" s="21"/>
      <c r="I15" s="20" t="s">
        <v>118</v>
      </c>
      <c r="J15" s="20" t="s">
        <v>118</v>
      </c>
      <c r="K15" s="20" t="s">
        <v>118</v>
      </c>
      <c r="L15" s="20">
        <v>0</v>
      </c>
      <c r="M15" s="22">
        <v>0.04383101851851851</v>
      </c>
      <c r="N15" s="22">
        <f t="shared" si="0"/>
        <v>0.04383101851851851</v>
      </c>
      <c r="O15" s="21">
        <v>0</v>
      </c>
      <c r="P15" s="21">
        <f t="shared" si="1"/>
        <v>0.04383101851851851</v>
      </c>
      <c r="Q15" s="21">
        <f>P15-P14</f>
        <v>0.005289351851851844</v>
      </c>
      <c r="R15" s="20">
        <v>2</v>
      </c>
      <c r="S15" s="91">
        <f aca="true" t="shared" si="2" ref="S15:S21">P15/$P$14*100</f>
        <v>113.72372372372371</v>
      </c>
      <c r="T15" s="91">
        <v>1</v>
      </c>
    </row>
    <row r="16" spans="1:20" ht="24">
      <c r="A16" s="93">
        <v>3</v>
      </c>
      <c r="B16" s="26" t="s">
        <v>146</v>
      </c>
      <c r="C16" s="20" t="s">
        <v>107</v>
      </c>
      <c r="D16" s="20" t="s">
        <v>36</v>
      </c>
      <c r="E16" s="20" t="s">
        <v>118</v>
      </c>
      <c r="F16" s="20" t="s">
        <v>118</v>
      </c>
      <c r="G16" s="20" t="s">
        <v>118</v>
      </c>
      <c r="H16" s="21"/>
      <c r="I16" s="20" t="s">
        <v>118</v>
      </c>
      <c r="J16" s="20" t="s">
        <v>118</v>
      </c>
      <c r="K16" s="20" t="s">
        <v>118</v>
      </c>
      <c r="L16" s="20">
        <v>0</v>
      </c>
      <c r="M16" s="22">
        <v>0.04415509259259259</v>
      </c>
      <c r="N16" s="22">
        <f t="shared" si="0"/>
        <v>0.04415509259259259</v>
      </c>
      <c r="O16" s="21">
        <v>0</v>
      </c>
      <c r="P16" s="21">
        <f t="shared" si="1"/>
        <v>0.04415509259259259</v>
      </c>
      <c r="Q16" s="21">
        <f>P16-P14</f>
        <v>0.0056134259259259245</v>
      </c>
      <c r="R16" s="20">
        <v>3</v>
      </c>
      <c r="S16" s="91">
        <f t="shared" si="2"/>
        <v>114.56456456456456</v>
      </c>
      <c r="T16" s="91">
        <v>1</v>
      </c>
    </row>
    <row r="17" spans="1:20" ht="24">
      <c r="A17" s="93">
        <v>4</v>
      </c>
      <c r="B17" s="26" t="s">
        <v>147</v>
      </c>
      <c r="C17" s="20" t="s">
        <v>121</v>
      </c>
      <c r="D17" s="20" t="s">
        <v>209</v>
      </c>
      <c r="E17" s="20" t="s">
        <v>118</v>
      </c>
      <c r="F17" s="20" t="s">
        <v>118</v>
      </c>
      <c r="G17" s="20" t="s">
        <v>118</v>
      </c>
      <c r="H17" s="21">
        <v>0.00431712962962963</v>
      </c>
      <c r="I17" s="20" t="s">
        <v>118</v>
      </c>
      <c r="J17" s="20" t="s">
        <v>118</v>
      </c>
      <c r="K17" s="20" t="s">
        <v>118</v>
      </c>
      <c r="L17" s="20">
        <v>0</v>
      </c>
      <c r="M17" s="22">
        <v>0.05068287037037037</v>
      </c>
      <c r="N17" s="22">
        <f t="shared" si="0"/>
        <v>0.04636574074074074</v>
      </c>
      <c r="O17" s="21">
        <v>0</v>
      </c>
      <c r="P17" s="21">
        <f t="shared" si="1"/>
        <v>0.04636574074074074</v>
      </c>
      <c r="Q17" s="21">
        <f>P17-P14</f>
        <v>0.007824074074074074</v>
      </c>
      <c r="R17" s="20">
        <v>4</v>
      </c>
      <c r="S17" s="91">
        <f t="shared" si="2"/>
        <v>120.30030030030031</v>
      </c>
      <c r="T17" s="91" t="s">
        <v>118</v>
      </c>
    </row>
    <row r="18" spans="1:20" ht="24">
      <c r="A18" s="93">
        <v>5</v>
      </c>
      <c r="B18" s="26" t="s">
        <v>148</v>
      </c>
      <c r="C18" s="20" t="s">
        <v>102</v>
      </c>
      <c r="D18" s="20" t="s">
        <v>36</v>
      </c>
      <c r="E18" s="20" t="s">
        <v>118</v>
      </c>
      <c r="F18" s="20" t="s">
        <v>118</v>
      </c>
      <c r="G18" s="20" t="s">
        <v>118</v>
      </c>
      <c r="H18" s="21"/>
      <c r="I18" s="20" t="s">
        <v>118</v>
      </c>
      <c r="J18" s="20" t="s">
        <v>118</v>
      </c>
      <c r="K18" s="20" t="s">
        <v>118</v>
      </c>
      <c r="L18" s="20">
        <v>0</v>
      </c>
      <c r="M18" s="22">
        <v>0.05462962962962963</v>
      </c>
      <c r="N18" s="22">
        <f t="shared" si="0"/>
        <v>0.05462962962962963</v>
      </c>
      <c r="O18" s="21">
        <v>0</v>
      </c>
      <c r="P18" s="21">
        <f t="shared" si="1"/>
        <v>0.05462962962962963</v>
      </c>
      <c r="Q18" s="21">
        <f>P18-P14</f>
        <v>0.016087962962962964</v>
      </c>
      <c r="R18" s="20">
        <v>5</v>
      </c>
      <c r="S18" s="91">
        <f t="shared" si="2"/>
        <v>141.74174174174175</v>
      </c>
      <c r="T18" s="91" t="s">
        <v>118</v>
      </c>
    </row>
    <row r="19" spans="1:20" ht="24">
      <c r="A19" s="93">
        <v>6</v>
      </c>
      <c r="B19" s="26" t="s">
        <v>149</v>
      </c>
      <c r="C19" s="20" t="s">
        <v>107</v>
      </c>
      <c r="D19" s="20" t="s">
        <v>36</v>
      </c>
      <c r="E19" s="20" t="s">
        <v>118</v>
      </c>
      <c r="F19" s="20" t="s">
        <v>118</v>
      </c>
      <c r="G19" s="20" t="s">
        <v>118</v>
      </c>
      <c r="H19" s="21"/>
      <c r="I19" s="20" t="s">
        <v>118</v>
      </c>
      <c r="J19" s="20" t="s">
        <v>118</v>
      </c>
      <c r="K19" s="20" t="s">
        <v>118</v>
      </c>
      <c r="L19" s="20">
        <v>0</v>
      </c>
      <c r="M19" s="22">
        <v>0.05826388888888889</v>
      </c>
      <c r="N19" s="22">
        <f t="shared" si="0"/>
        <v>0.05826388888888889</v>
      </c>
      <c r="O19" s="21">
        <v>0</v>
      </c>
      <c r="P19" s="21">
        <f t="shared" si="1"/>
        <v>0.05826388888888889</v>
      </c>
      <c r="Q19" s="21">
        <f>P19-P14</f>
        <v>0.019722222222222224</v>
      </c>
      <c r="R19" s="20">
        <v>6</v>
      </c>
      <c r="S19" s="91">
        <f t="shared" si="2"/>
        <v>151.17117117117118</v>
      </c>
      <c r="T19" s="91" t="s">
        <v>118</v>
      </c>
    </row>
    <row r="20" spans="1:20" ht="24">
      <c r="A20" s="93">
        <v>7</v>
      </c>
      <c r="B20" s="26" t="s">
        <v>150</v>
      </c>
      <c r="C20" s="20" t="s">
        <v>123</v>
      </c>
      <c r="D20" s="20" t="s">
        <v>36</v>
      </c>
      <c r="E20" s="20" t="s">
        <v>118</v>
      </c>
      <c r="F20" s="20" t="s">
        <v>118</v>
      </c>
      <c r="G20" s="20" t="s">
        <v>118</v>
      </c>
      <c r="H20" s="21">
        <v>0.012534722222222223</v>
      </c>
      <c r="I20" s="20" t="s">
        <v>118</v>
      </c>
      <c r="J20" s="20" t="s">
        <v>118</v>
      </c>
      <c r="K20" s="20" t="s">
        <v>118</v>
      </c>
      <c r="L20" s="20">
        <v>0</v>
      </c>
      <c r="M20" s="22">
        <v>0.07150462962962963</v>
      </c>
      <c r="N20" s="22">
        <f t="shared" si="0"/>
        <v>0.0589699074074074</v>
      </c>
      <c r="O20" s="21">
        <v>0</v>
      </c>
      <c r="P20" s="21">
        <f t="shared" si="1"/>
        <v>0.0589699074074074</v>
      </c>
      <c r="Q20" s="21">
        <f>P20-P14</f>
        <v>0.020428240740740733</v>
      </c>
      <c r="R20" s="20">
        <v>7</v>
      </c>
      <c r="S20" s="91">
        <f t="shared" si="2"/>
        <v>153.003003003003</v>
      </c>
      <c r="T20" s="91" t="s">
        <v>118</v>
      </c>
    </row>
    <row r="21" spans="1:20" ht="24">
      <c r="A21" s="93">
        <v>8</v>
      </c>
      <c r="B21" s="26" t="s">
        <v>151</v>
      </c>
      <c r="C21" s="20" t="s">
        <v>102</v>
      </c>
      <c r="D21" s="20" t="s">
        <v>36</v>
      </c>
      <c r="E21" s="94" t="s">
        <v>124</v>
      </c>
      <c r="F21" s="20" t="s">
        <v>118</v>
      </c>
      <c r="G21" s="20" t="s">
        <v>118</v>
      </c>
      <c r="H21" s="21"/>
      <c r="I21" s="20" t="s">
        <v>118</v>
      </c>
      <c r="J21" s="20" t="s">
        <v>118</v>
      </c>
      <c r="K21" s="20" t="s">
        <v>118</v>
      </c>
      <c r="L21" s="20">
        <v>1</v>
      </c>
      <c r="M21" s="23">
        <v>0.06959490740740741</v>
      </c>
      <c r="N21" s="22">
        <f t="shared" si="0"/>
        <v>0.06959490740740741</v>
      </c>
      <c r="O21" s="21">
        <v>0.020833333333333332</v>
      </c>
      <c r="P21" s="21">
        <f t="shared" si="1"/>
        <v>0.09042824074074074</v>
      </c>
      <c r="Q21" s="21">
        <f>P21-P14</f>
        <v>0.05188657407407407</v>
      </c>
      <c r="R21" s="20">
        <v>8</v>
      </c>
      <c r="S21" s="91">
        <f t="shared" si="2"/>
        <v>234.6246246246246</v>
      </c>
      <c r="T21" s="91" t="s">
        <v>118</v>
      </c>
    </row>
    <row r="23" spans="2:13" ht="15">
      <c r="B23" s="29" t="s">
        <v>139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2:13" ht="1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2:13" ht="15">
      <c r="B25" s="30" t="s">
        <v>140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</sheetData>
  <sheetProtection/>
  <mergeCells count="10">
    <mergeCell ref="A1:T1"/>
    <mergeCell ref="A2:T2"/>
    <mergeCell ref="A4:T4"/>
    <mergeCell ref="A5:C5"/>
    <mergeCell ref="A7:T7"/>
    <mergeCell ref="E12:T12"/>
    <mergeCell ref="A12:A13"/>
    <mergeCell ref="B12:B13"/>
    <mergeCell ref="C12:C13"/>
    <mergeCell ref="D12:D13"/>
  </mergeCells>
  <printOptions/>
  <pageMargins left="1.4" right="0.3937007874015748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AD21"/>
  <sheetViews>
    <sheetView view="pageBreakPreview" zoomScale="115" zoomScaleSheetLayoutView="115" zoomScalePageLayoutView="0" workbookViewId="0" topLeftCell="A1">
      <selection activeCell="Q6" sqref="Q6"/>
    </sheetView>
  </sheetViews>
  <sheetFormatPr defaultColWidth="9.140625" defaultRowHeight="15"/>
  <cols>
    <col min="1" max="1" width="2.8515625" style="0" customWidth="1"/>
    <col min="2" max="2" width="20.421875" style="0" customWidth="1"/>
    <col min="3" max="3" width="13.140625" style="0" customWidth="1"/>
    <col min="4" max="4" width="15.7109375" style="0" customWidth="1"/>
    <col min="5" max="6" width="5.140625" style="0" customWidth="1"/>
    <col min="7" max="7" width="7.7109375" style="0" customWidth="1"/>
    <col min="8" max="9" width="5.140625" style="0" customWidth="1"/>
    <col min="10" max="10" width="5.00390625" style="0" customWidth="1"/>
    <col min="11" max="11" width="8.00390625" style="0" hidden="1" customWidth="1"/>
    <col min="12" max="12" width="8.00390625" style="0" customWidth="1"/>
    <col min="13" max="13" width="7.8515625" style="0" customWidth="1"/>
    <col min="14" max="14" width="8.00390625" style="0" hidden="1" customWidth="1"/>
    <col min="15" max="17" width="8.00390625" style="0" customWidth="1"/>
  </cols>
  <sheetData>
    <row r="1" spans="1:30" ht="16.5" customHeight="1">
      <c r="A1" s="101" t="s">
        <v>161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4"/>
    </row>
    <row r="2" spans="1:30" ht="15">
      <c r="A2" s="115" t="s">
        <v>162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31"/>
      <c r="S2" s="31"/>
      <c r="T2" s="31"/>
      <c r="U2" s="31"/>
      <c r="V2" s="31"/>
      <c r="W2" s="24"/>
      <c r="X2" s="31"/>
      <c r="Y2" s="24"/>
      <c r="Z2" s="24"/>
      <c r="AA2" s="24"/>
      <c r="AB2" s="24"/>
      <c r="AC2" s="32"/>
      <c r="AD2" s="24"/>
    </row>
    <row r="3" spans="9:30" ht="15">
      <c r="I3" s="5"/>
      <c r="L3" s="5"/>
      <c r="Q3" s="5"/>
      <c r="R3" s="31"/>
      <c r="S3" s="31"/>
      <c r="T3" s="31"/>
      <c r="U3" s="31"/>
      <c r="V3" s="31"/>
      <c r="W3" s="24"/>
      <c r="X3" s="31"/>
      <c r="Y3" s="24"/>
      <c r="Z3" s="24"/>
      <c r="AA3" s="24"/>
      <c r="AB3" s="24"/>
      <c r="AC3" s="32"/>
      <c r="AD3" s="24"/>
    </row>
    <row r="4" spans="1:30" ht="16.5" thickBot="1">
      <c r="A4" s="104" t="s">
        <v>182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31"/>
      <c r="S4" s="31"/>
      <c r="T4" s="31"/>
      <c r="U4" s="31"/>
      <c r="V4" s="31"/>
      <c r="W4" s="24"/>
      <c r="X4" s="31"/>
      <c r="Y4" s="24"/>
      <c r="Z4" s="24"/>
      <c r="AA4" s="24"/>
      <c r="AB4" s="24"/>
      <c r="AC4" s="32"/>
      <c r="AD4" s="24"/>
    </row>
    <row r="5" spans="1:30" ht="15.75" thickTop="1">
      <c r="A5" s="105" t="s">
        <v>211</v>
      </c>
      <c r="B5" s="105"/>
      <c r="C5" s="105"/>
      <c r="F5" s="2"/>
      <c r="G5" s="2"/>
      <c r="I5" s="5"/>
      <c r="L5" s="5"/>
      <c r="Q5" s="79" t="s">
        <v>213</v>
      </c>
      <c r="R5" s="31"/>
      <c r="S5" s="31"/>
      <c r="T5" s="31"/>
      <c r="U5" s="31"/>
      <c r="V5" s="31"/>
      <c r="W5" s="24"/>
      <c r="X5" s="31"/>
      <c r="Y5" s="24"/>
      <c r="Z5" s="24"/>
      <c r="AA5" s="24"/>
      <c r="AB5" s="24"/>
      <c r="AC5" s="32"/>
      <c r="AD5" s="24"/>
    </row>
    <row r="6" spans="1:30" ht="15">
      <c r="A6" s="1"/>
      <c r="B6" s="1"/>
      <c r="C6" s="1"/>
      <c r="F6" s="2"/>
      <c r="G6" s="2"/>
      <c r="I6" s="5"/>
      <c r="L6" s="5"/>
      <c r="Q6" s="5"/>
      <c r="R6" s="31"/>
      <c r="S6" s="31"/>
      <c r="T6" s="31"/>
      <c r="U6" s="31"/>
      <c r="V6" s="31"/>
      <c r="W6" s="24"/>
      <c r="X6" s="31"/>
      <c r="Y6" s="24"/>
      <c r="Z6" s="24"/>
      <c r="AA6" s="24"/>
      <c r="AB6" s="24"/>
      <c r="AC6" s="32"/>
      <c r="AD6" s="24"/>
    </row>
    <row r="7" spans="1:30" ht="15.75">
      <c r="A7" s="102" t="s">
        <v>164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31"/>
      <c r="S7" s="31"/>
      <c r="T7" s="31"/>
      <c r="U7" s="31"/>
      <c r="V7" s="31"/>
      <c r="W7" s="24"/>
      <c r="X7" s="31"/>
      <c r="Y7" s="24"/>
      <c r="Z7" s="24"/>
      <c r="AA7" s="24"/>
      <c r="AB7" s="24"/>
      <c r="AC7" s="32"/>
      <c r="AD7" s="24"/>
    </row>
    <row r="8" spans="1:30" ht="15.75">
      <c r="A8" s="78" t="s">
        <v>199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31"/>
      <c r="S8" s="31"/>
      <c r="T8" s="31"/>
      <c r="U8" s="31"/>
      <c r="V8" s="31"/>
      <c r="W8" s="24"/>
      <c r="X8" s="31"/>
      <c r="Y8" s="24"/>
      <c r="Z8" s="24"/>
      <c r="AA8" s="24"/>
      <c r="AB8" s="24"/>
      <c r="AC8" s="32"/>
      <c r="AD8" s="24"/>
    </row>
    <row r="9" spans="1:30" ht="15.75">
      <c r="A9" s="78" t="s">
        <v>205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31"/>
      <c r="S9" s="31"/>
      <c r="T9" s="31"/>
      <c r="U9" s="31"/>
      <c r="V9" s="31"/>
      <c r="W9" s="24"/>
      <c r="X9" s="31"/>
      <c r="Y9" s="24"/>
      <c r="Z9" s="24"/>
      <c r="AA9" s="24"/>
      <c r="AB9" s="24"/>
      <c r="AC9" s="32"/>
      <c r="AD9" s="24"/>
    </row>
    <row r="10" spans="1:30" ht="15.75">
      <c r="A10" s="78" t="s">
        <v>184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31"/>
      <c r="S10" s="31"/>
      <c r="T10" s="31"/>
      <c r="U10" s="31"/>
      <c r="V10" s="31"/>
      <c r="W10" s="24"/>
      <c r="X10" s="31"/>
      <c r="Y10" s="24"/>
      <c r="Z10" s="24"/>
      <c r="AA10" s="24"/>
      <c r="AB10" s="24"/>
      <c r="AC10" s="32"/>
      <c r="AD10" s="24"/>
    </row>
    <row r="11" spans="1:30" ht="15.75">
      <c r="A11" s="78" t="s">
        <v>201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31"/>
      <c r="S11" s="31"/>
      <c r="T11" s="31"/>
      <c r="U11" s="31"/>
      <c r="V11" s="31"/>
      <c r="W11" s="24"/>
      <c r="X11" s="31"/>
      <c r="Y11" s="24"/>
      <c r="Z11" s="24"/>
      <c r="AA11" s="24"/>
      <c r="AB11" s="24"/>
      <c r="AC11" s="32"/>
      <c r="AD11" s="24"/>
    </row>
    <row r="12" spans="1:18" ht="15">
      <c r="A12" s="106" t="s">
        <v>0</v>
      </c>
      <c r="B12" s="103" t="s">
        <v>22</v>
      </c>
      <c r="C12" s="103" t="s">
        <v>189</v>
      </c>
      <c r="D12" s="103" t="s">
        <v>197</v>
      </c>
      <c r="E12" s="103" t="s">
        <v>180</v>
      </c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24"/>
    </row>
    <row r="13" spans="1:18" ht="129.75" customHeight="1">
      <c r="A13" s="106"/>
      <c r="B13" s="103"/>
      <c r="C13" s="103"/>
      <c r="D13" s="103"/>
      <c r="E13" s="85" t="s">
        <v>24</v>
      </c>
      <c r="F13" s="85" t="s">
        <v>25</v>
      </c>
      <c r="G13" s="85" t="s">
        <v>30</v>
      </c>
      <c r="H13" s="85" t="s">
        <v>31</v>
      </c>
      <c r="I13" s="85" t="s">
        <v>32</v>
      </c>
      <c r="J13" s="85" t="s">
        <v>4</v>
      </c>
      <c r="K13" s="86" t="s">
        <v>3</v>
      </c>
      <c r="L13" s="85" t="s">
        <v>186</v>
      </c>
      <c r="M13" s="85" t="s">
        <v>8</v>
      </c>
      <c r="N13" s="85" t="s">
        <v>5</v>
      </c>
      <c r="O13" s="88" t="s">
        <v>6</v>
      </c>
      <c r="P13" s="85" t="s">
        <v>7</v>
      </c>
      <c r="Q13" s="88" t="s">
        <v>204</v>
      </c>
      <c r="R13" s="24"/>
    </row>
    <row r="14" spans="1:18" ht="24">
      <c r="A14" s="20">
        <v>1</v>
      </c>
      <c r="B14" s="26" t="s">
        <v>141</v>
      </c>
      <c r="C14" s="20" t="s">
        <v>128</v>
      </c>
      <c r="D14" s="26" t="s">
        <v>36</v>
      </c>
      <c r="E14" s="20" t="s">
        <v>118</v>
      </c>
      <c r="F14" s="20" t="s">
        <v>118</v>
      </c>
      <c r="G14" s="20" t="s">
        <v>118</v>
      </c>
      <c r="H14" s="20" t="s">
        <v>118</v>
      </c>
      <c r="I14" s="20" t="s">
        <v>118</v>
      </c>
      <c r="J14" s="20">
        <v>0</v>
      </c>
      <c r="K14" s="23">
        <v>0.02398148148148148</v>
      </c>
      <c r="L14" s="22">
        <f aca="true" t="shared" si="0" ref="L14:M16">K14</f>
        <v>0.02398148148148148</v>
      </c>
      <c r="M14" s="22">
        <f t="shared" si="0"/>
        <v>0.02398148148148148</v>
      </c>
      <c r="N14" s="20"/>
      <c r="O14" s="20">
        <v>1</v>
      </c>
      <c r="P14" s="91">
        <f>M14/$M$14*100</f>
        <v>100</v>
      </c>
      <c r="Q14" s="92" t="s">
        <v>118</v>
      </c>
      <c r="R14" s="24"/>
    </row>
    <row r="15" spans="1:18" ht="24">
      <c r="A15" s="20">
        <v>2</v>
      </c>
      <c r="B15" s="26" t="s">
        <v>142</v>
      </c>
      <c r="C15" s="20" t="s">
        <v>127</v>
      </c>
      <c r="D15" s="26" t="s">
        <v>191</v>
      </c>
      <c r="E15" s="20" t="s">
        <v>118</v>
      </c>
      <c r="F15" s="20" t="s">
        <v>118</v>
      </c>
      <c r="G15" s="20" t="s">
        <v>118</v>
      </c>
      <c r="H15" s="20" t="s">
        <v>118</v>
      </c>
      <c r="I15" s="20" t="s">
        <v>118</v>
      </c>
      <c r="J15" s="20">
        <v>0</v>
      </c>
      <c r="K15" s="22">
        <v>0.03585648148148148</v>
      </c>
      <c r="L15" s="22">
        <f t="shared" si="0"/>
        <v>0.03585648148148148</v>
      </c>
      <c r="M15" s="22">
        <f t="shared" si="0"/>
        <v>0.03585648148148148</v>
      </c>
      <c r="N15" s="22">
        <f>M15-M14</f>
        <v>0.011875000000000004</v>
      </c>
      <c r="O15" s="20">
        <v>2</v>
      </c>
      <c r="P15" s="91">
        <f>M15/$M$14*100</f>
        <v>149.51737451737455</v>
      </c>
      <c r="Q15" s="92" t="s">
        <v>118</v>
      </c>
      <c r="R15" s="24"/>
    </row>
    <row r="16" spans="1:18" ht="24">
      <c r="A16" s="20">
        <v>3</v>
      </c>
      <c r="B16" s="26" t="s">
        <v>143</v>
      </c>
      <c r="C16" s="20" t="s">
        <v>126</v>
      </c>
      <c r="D16" s="26" t="s">
        <v>194</v>
      </c>
      <c r="E16" s="20" t="s">
        <v>118</v>
      </c>
      <c r="F16" s="20" t="s">
        <v>118</v>
      </c>
      <c r="G16" s="20" t="s">
        <v>118</v>
      </c>
      <c r="H16" s="20" t="s">
        <v>118</v>
      </c>
      <c r="I16" s="20" t="s">
        <v>118</v>
      </c>
      <c r="J16" s="20">
        <v>0</v>
      </c>
      <c r="K16" s="22">
        <v>0.03622685185185185</v>
      </c>
      <c r="L16" s="22">
        <f t="shared" si="0"/>
        <v>0.03622685185185185</v>
      </c>
      <c r="M16" s="22">
        <f t="shared" si="0"/>
        <v>0.03622685185185185</v>
      </c>
      <c r="N16" s="22">
        <f>M16-M14</f>
        <v>0.012245370370370372</v>
      </c>
      <c r="O16" s="20">
        <v>3</v>
      </c>
      <c r="P16" s="91">
        <f>M16/$M$14*100</f>
        <v>151.06177606177607</v>
      </c>
      <c r="Q16" s="92" t="s">
        <v>118</v>
      </c>
      <c r="R16" s="24"/>
    </row>
    <row r="17" spans="1:17" ht="15">
      <c r="A17" s="89" t="s">
        <v>202</v>
      </c>
      <c r="B17" s="90" t="s">
        <v>203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ht="15">
      <c r="A18" s="89"/>
      <c r="B18" s="90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2:12" ht="15">
      <c r="B19" s="29" t="s">
        <v>139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2:12" ht="1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2:12" ht="15">
      <c r="B21" s="30" t="s">
        <v>140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</row>
  </sheetData>
  <sheetProtection/>
  <mergeCells count="10">
    <mergeCell ref="A1:Q1"/>
    <mergeCell ref="A12:A13"/>
    <mergeCell ref="B12:B13"/>
    <mergeCell ref="C12:C13"/>
    <mergeCell ref="D12:D13"/>
    <mergeCell ref="E12:Q12"/>
    <mergeCell ref="A7:Q7"/>
    <mergeCell ref="A2:Q2"/>
    <mergeCell ref="A4:Q4"/>
    <mergeCell ref="A5:C5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Z26"/>
  <sheetViews>
    <sheetView view="pageBreakPreview" zoomScaleSheetLayoutView="100" zoomScalePageLayoutView="0" workbookViewId="0" topLeftCell="A1">
      <selection activeCell="R6" sqref="R6"/>
    </sheetView>
  </sheetViews>
  <sheetFormatPr defaultColWidth="9.140625" defaultRowHeight="15"/>
  <cols>
    <col min="1" max="1" width="3.140625" style="0" customWidth="1"/>
    <col min="2" max="2" width="21.00390625" style="0" customWidth="1"/>
    <col min="3" max="3" width="13.7109375" style="0" customWidth="1"/>
    <col min="4" max="4" width="17.7109375" style="0" customWidth="1"/>
    <col min="5" max="6" width="5.140625" style="0" customWidth="1"/>
    <col min="7" max="7" width="7.7109375" style="0" customWidth="1"/>
    <col min="8" max="9" width="5.140625" style="0" customWidth="1"/>
    <col min="10" max="10" width="5.00390625" style="0" customWidth="1"/>
    <col min="11" max="11" width="8.00390625" style="0" hidden="1" customWidth="1"/>
    <col min="12" max="13" width="8.00390625" style="0" customWidth="1"/>
    <col min="14" max="14" width="7.8515625" style="0" customWidth="1"/>
    <col min="15" max="15" width="8.00390625" style="0" hidden="1" customWidth="1"/>
    <col min="16" max="16" width="5.140625" style="0" customWidth="1"/>
    <col min="17" max="17" width="7.28125" style="0" customWidth="1"/>
    <col min="18" max="18" width="8.00390625" style="0" customWidth="1"/>
  </cols>
  <sheetData>
    <row r="1" spans="1:26" ht="16.5" customHeight="1">
      <c r="A1" s="101" t="s">
        <v>161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25"/>
      <c r="T1" s="25"/>
      <c r="U1" s="25"/>
      <c r="V1" s="25"/>
      <c r="W1" s="25"/>
      <c r="X1" s="25"/>
      <c r="Y1" s="25"/>
      <c r="Z1" s="25"/>
    </row>
    <row r="2" spans="1:26" ht="15">
      <c r="A2" s="115" t="s">
        <v>162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5"/>
      <c r="U2" s="5"/>
      <c r="Z2" s="3"/>
    </row>
    <row r="3" spans="9:26" ht="15">
      <c r="I3" s="5"/>
      <c r="L3" s="5"/>
      <c r="Q3" s="5"/>
      <c r="R3" s="5"/>
      <c r="S3" s="5"/>
      <c r="U3" s="5"/>
      <c r="Z3" s="3"/>
    </row>
    <row r="4" spans="1:26" ht="16.5" thickBot="1">
      <c r="A4" s="104" t="s">
        <v>182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5"/>
      <c r="U4" s="5"/>
      <c r="Z4" s="3"/>
    </row>
    <row r="5" spans="1:26" ht="15.75" thickTop="1">
      <c r="A5" s="105" t="s">
        <v>211</v>
      </c>
      <c r="B5" s="105"/>
      <c r="C5" s="105"/>
      <c r="F5" s="2"/>
      <c r="G5" s="2"/>
      <c r="I5" s="5"/>
      <c r="L5" s="5"/>
      <c r="Q5" s="5"/>
      <c r="R5" s="79" t="s">
        <v>213</v>
      </c>
      <c r="S5" s="5"/>
      <c r="U5" s="5"/>
      <c r="Z5" s="3"/>
    </row>
    <row r="6" spans="1:26" ht="15">
      <c r="A6" s="1"/>
      <c r="B6" s="1"/>
      <c r="C6" s="1"/>
      <c r="F6" s="2"/>
      <c r="G6" s="2"/>
      <c r="I6" s="5"/>
      <c r="L6" s="5"/>
      <c r="Q6" s="5"/>
      <c r="R6" s="5"/>
      <c r="S6" s="5"/>
      <c r="U6" s="5"/>
      <c r="Z6" s="3"/>
    </row>
    <row r="7" spans="1:26" ht="15.75">
      <c r="A7" s="102" t="s">
        <v>164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5"/>
      <c r="U7" s="5"/>
      <c r="Z7" s="3"/>
    </row>
    <row r="8" spans="1:26" ht="15.75">
      <c r="A8" s="78" t="s">
        <v>199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5"/>
      <c r="U8" s="5"/>
      <c r="Z8" s="3"/>
    </row>
    <row r="9" spans="1:26" ht="15.75">
      <c r="A9" s="78" t="s">
        <v>205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5"/>
      <c r="U9" s="5"/>
      <c r="Z9" s="3"/>
    </row>
    <row r="10" spans="1:26" ht="15.75">
      <c r="A10" s="78" t="s">
        <v>184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5"/>
      <c r="U10" s="5"/>
      <c r="Z10" s="3"/>
    </row>
    <row r="11" spans="1:26" ht="15.75">
      <c r="A11" s="78" t="s">
        <v>208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5"/>
      <c r="U11" s="5"/>
      <c r="Z11" s="3"/>
    </row>
    <row r="12" spans="1:18" ht="15">
      <c r="A12" s="106" t="s">
        <v>0</v>
      </c>
      <c r="B12" s="103" t="s">
        <v>22</v>
      </c>
      <c r="C12" s="103" t="s">
        <v>189</v>
      </c>
      <c r="D12" s="103" t="s">
        <v>197</v>
      </c>
      <c r="E12" s="103" t="s">
        <v>23</v>
      </c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</row>
    <row r="13" spans="1:18" ht="105.75" customHeight="1">
      <c r="A13" s="106"/>
      <c r="B13" s="103"/>
      <c r="C13" s="103"/>
      <c r="D13" s="103"/>
      <c r="E13" s="85" t="s">
        <v>24</v>
      </c>
      <c r="F13" s="85" t="s">
        <v>25</v>
      </c>
      <c r="G13" s="85" t="s">
        <v>30</v>
      </c>
      <c r="H13" s="85" t="s">
        <v>31</v>
      </c>
      <c r="I13" s="85" t="s">
        <v>32</v>
      </c>
      <c r="J13" s="85" t="s">
        <v>4</v>
      </c>
      <c r="K13" s="86" t="s">
        <v>3</v>
      </c>
      <c r="L13" s="85" t="s">
        <v>186</v>
      </c>
      <c r="M13" s="85" t="s">
        <v>174</v>
      </c>
      <c r="N13" s="85" t="s">
        <v>8</v>
      </c>
      <c r="O13" s="85" t="s">
        <v>5</v>
      </c>
      <c r="P13" s="88" t="s">
        <v>6</v>
      </c>
      <c r="Q13" s="85" t="s">
        <v>7</v>
      </c>
      <c r="R13" s="88" t="s">
        <v>187</v>
      </c>
    </row>
    <row r="14" spans="1:18" ht="24">
      <c r="A14" s="20">
        <v>1</v>
      </c>
      <c r="B14" s="26" t="s">
        <v>131</v>
      </c>
      <c r="C14" s="20" t="s">
        <v>121</v>
      </c>
      <c r="D14" s="26" t="s">
        <v>209</v>
      </c>
      <c r="E14" s="20" t="s">
        <v>118</v>
      </c>
      <c r="F14" s="20" t="s">
        <v>118</v>
      </c>
      <c r="G14" s="20" t="s">
        <v>118</v>
      </c>
      <c r="H14" s="20" t="s">
        <v>118</v>
      </c>
      <c r="I14" s="20" t="s">
        <v>118</v>
      </c>
      <c r="J14" s="20">
        <v>0</v>
      </c>
      <c r="K14" s="22">
        <v>0.027442129629629632</v>
      </c>
      <c r="L14" s="22">
        <f aca="true" t="shared" si="0" ref="L14:L22">K14</f>
        <v>0.027442129629629632</v>
      </c>
      <c r="M14" s="22">
        <v>0</v>
      </c>
      <c r="N14" s="22">
        <f aca="true" t="shared" si="1" ref="N14:N22">L14+M14</f>
        <v>0.027442129629629632</v>
      </c>
      <c r="O14" s="20"/>
      <c r="P14" s="20">
        <v>1</v>
      </c>
      <c r="Q14" s="91">
        <f>N14/$N$14*100</f>
        <v>100</v>
      </c>
      <c r="R14" s="91">
        <v>1</v>
      </c>
    </row>
    <row r="15" spans="1:18" ht="24">
      <c r="A15" s="20">
        <v>2</v>
      </c>
      <c r="B15" s="26" t="s">
        <v>207</v>
      </c>
      <c r="C15" s="20" t="s">
        <v>121</v>
      </c>
      <c r="D15" s="26" t="s">
        <v>209</v>
      </c>
      <c r="E15" s="20" t="s">
        <v>118</v>
      </c>
      <c r="F15" s="20" t="s">
        <v>118</v>
      </c>
      <c r="G15" s="20" t="s">
        <v>118</v>
      </c>
      <c r="H15" s="20" t="s">
        <v>118</v>
      </c>
      <c r="I15" s="20" t="s">
        <v>118</v>
      </c>
      <c r="J15" s="20">
        <v>0</v>
      </c>
      <c r="K15" s="22">
        <v>0.0321875</v>
      </c>
      <c r="L15" s="22">
        <f t="shared" si="0"/>
        <v>0.0321875</v>
      </c>
      <c r="M15" s="22">
        <v>0</v>
      </c>
      <c r="N15" s="22">
        <f t="shared" si="1"/>
        <v>0.0321875</v>
      </c>
      <c r="O15" s="22">
        <f>N15-N14</f>
        <v>0.0047453703703703685</v>
      </c>
      <c r="P15" s="20">
        <v>2</v>
      </c>
      <c r="Q15" s="91">
        <f aca="true" t="shared" si="2" ref="Q15:Q22">N15/$N$14*100</f>
        <v>117.29228173766342</v>
      </c>
      <c r="R15" s="91">
        <v>2</v>
      </c>
    </row>
    <row r="16" spans="1:18" ht="24">
      <c r="A16" s="20">
        <v>3</v>
      </c>
      <c r="B16" s="26" t="s">
        <v>132</v>
      </c>
      <c r="C16" s="20" t="s">
        <v>130</v>
      </c>
      <c r="D16" s="26" t="s">
        <v>192</v>
      </c>
      <c r="E16" s="20" t="s">
        <v>118</v>
      </c>
      <c r="F16" s="20" t="s">
        <v>118</v>
      </c>
      <c r="G16" s="20" t="s">
        <v>118</v>
      </c>
      <c r="H16" s="20" t="s">
        <v>118</v>
      </c>
      <c r="I16" s="20" t="s">
        <v>118</v>
      </c>
      <c r="J16" s="20">
        <v>0</v>
      </c>
      <c r="K16" s="22">
        <v>0.0327662037037037</v>
      </c>
      <c r="L16" s="22">
        <f t="shared" si="0"/>
        <v>0.0327662037037037</v>
      </c>
      <c r="M16" s="22">
        <v>0</v>
      </c>
      <c r="N16" s="22">
        <f t="shared" si="1"/>
        <v>0.0327662037037037</v>
      </c>
      <c r="O16" s="22">
        <f>N16-N14</f>
        <v>0.005324074074074068</v>
      </c>
      <c r="P16" s="20">
        <v>3</v>
      </c>
      <c r="Q16" s="91">
        <f t="shared" si="2"/>
        <v>119.40109658371993</v>
      </c>
      <c r="R16" s="91">
        <v>2</v>
      </c>
    </row>
    <row r="17" spans="1:18" ht="36">
      <c r="A17" s="20">
        <v>4</v>
      </c>
      <c r="B17" s="26" t="s">
        <v>133</v>
      </c>
      <c r="C17" s="20" t="s">
        <v>122</v>
      </c>
      <c r="D17" s="26" t="s">
        <v>195</v>
      </c>
      <c r="E17" s="20" t="s">
        <v>118</v>
      </c>
      <c r="F17" s="20" t="s">
        <v>118</v>
      </c>
      <c r="G17" s="20" t="s">
        <v>118</v>
      </c>
      <c r="H17" s="20" t="s">
        <v>118</v>
      </c>
      <c r="I17" s="20" t="s">
        <v>118</v>
      </c>
      <c r="J17" s="20">
        <v>0</v>
      </c>
      <c r="K17" s="22">
        <v>0.032916666666666664</v>
      </c>
      <c r="L17" s="22">
        <f t="shared" si="0"/>
        <v>0.032916666666666664</v>
      </c>
      <c r="M17" s="22">
        <v>0</v>
      </c>
      <c r="N17" s="22">
        <f t="shared" si="1"/>
        <v>0.032916666666666664</v>
      </c>
      <c r="O17" s="22">
        <f>N17-N14</f>
        <v>0.005474537037037031</v>
      </c>
      <c r="P17" s="20">
        <v>4</v>
      </c>
      <c r="Q17" s="91">
        <f t="shared" si="2"/>
        <v>119.94938844369463</v>
      </c>
      <c r="R17" s="91">
        <v>2</v>
      </c>
    </row>
    <row r="18" spans="1:18" ht="24">
      <c r="A18" s="20">
        <v>5</v>
      </c>
      <c r="B18" s="26" t="s">
        <v>134</v>
      </c>
      <c r="C18" s="20" t="s">
        <v>130</v>
      </c>
      <c r="D18" s="26" t="s">
        <v>192</v>
      </c>
      <c r="E18" s="20" t="s">
        <v>118</v>
      </c>
      <c r="F18" s="20" t="s">
        <v>118</v>
      </c>
      <c r="G18" s="20" t="s">
        <v>118</v>
      </c>
      <c r="H18" s="20" t="s">
        <v>118</v>
      </c>
      <c r="I18" s="20" t="s">
        <v>118</v>
      </c>
      <c r="J18" s="20">
        <v>0</v>
      </c>
      <c r="K18" s="22">
        <v>0.035</v>
      </c>
      <c r="L18" s="22">
        <f t="shared" si="0"/>
        <v>0.035</v>
      </c>
      <c r="M18" s="22">
        <v>0</v>
      </c>
      <c r="N18" s="22">
        <f t="shared" si="1"/>
        <v>0.035</v>
      </c>
      <c r="O18" s="22">
        <f>N18-N14</f>
        <v>0.007557870370370371</v>
      </c>
      <c r="P18" s="20">
        <v>5</v>
      </c>
      <c r="Q18" s="91">
        <f t="shared" si="2"/>
        <v>127.54112188949811</v>
      </c>
      <c r="R18" s="92" t="s">
        <v>118</v>
      </c>
    </row>
    <row r="19" spans="1:18" ht="24">
      <c r="A19" s="20">
        <v>6</v>
      </c>
      <c r="B19" s="26" t="s">
        <v>135</v>
      </c>
      <c r="C19" s="20" t="s">
        <v>123</v>
      </c>
      <c r="D19" s="26" t="s">
        <v>36</v>
      </c>
      <c r="E19" s="20" t="s">
        <v>118</v>
      </c>
      <c r="F19" s="20" t="s">
        <v>118</v>
      </c>
      <c r="G19" s="20" t="s">
        <v>118</v>
      </c>
      <c r="H19" s="20" t="s">
        <v>118</v>
      </c>
      <c r="I19" s="20" t="s">
        <v>118</v>
      </c>
      <c r="J19" s="20">
        <v>0</v>
      </c>
      <c r="K19" s="22">
        <v>0.038148148148148146</v>
      </c>
      <c r="L19" s="22">
        <f t="shared" si="0"/>
        <v>0.038148148148148146</v>
      </c>
      <c r="M19" s="22">
        <v>0</v>
      </c>
      <c r="N19" s="22">
        <f t="shared" si="1"/>
        <v>0.038148148148148146</v>
      </c>
      <c r="O19" s="22">
        <f>N19-N14</f>
        <v>0.010706018518518514</v>
      </c>
      <c r="P19" s="20">
        <v>6</v>
      </c>
      <c r="Q19" s="91">
        <f t="shared" si="2"/>
        <v>139.01307465204553</v>
      </c>
      <c r="R19" s="92" t="s">
        <v>118</v>
      </c>
    </row>
    <row r="20" spans="1:18" ht="24">
      <c r="A20" s="20">
        <v>7</v>
      </c>
      <c r="B20" s="26" t="s">
        <v>136</v>
      </c>
      <c r="C20" s="20" t="s">
        <v>121</v>
      </c>
      <c r="D20" s="26" t="s">
        <v>209</v>
      </c>
      <c r="E20" s="27" t="s">
        <v>124</v>
      </c>
      <c r="F20" s="20" t="s">
        <v>118</v>
      </c>
      <c r="G20" s="20" t="s">
        <v>118</v>
      </c>
      <c r="H20" s="20" t="s">
        <v>118</v>
      </c>
      <c r="I20" s="20" t="s">
        <v>118</v>
      </c>
      <c r="J20" s="20">
        <v>1</v>
      </c>
      <c r="K20" s="23">
        <v>0.036909722222222226</v>
      </c>
      <c r="L20" s="22">
        <f t="shared" si="0"/>
        <v>0.036909722222222226</v>
      </c>
      <c r="M20" s="22">
        <v>0.020833333333333332</v>
      </c>
      <c r="N20" s="22">
        <f t="shared" si="1"/>
        <v>0.05774305555555556</v>
      </c>
      <c r="O20" s="22">
        <f>N20-N14</f>
        <v>0.03030092592592593</v>
      </c>
      <c r="P20" s="20">
        <v>7</v>
      </c>
      <c r="Q20" s="91">
        <f t="shared" si="2"/>
        <v>210.41754533951917</v>
      </c>
      <c r="R20" s="92" t="s">
        <v>118</v>
      </c>
    </row>
    <row r="21" spans="1:18" ht="24">
      <c r="A21" s="20">
        <v>8</v>
      </c>
      <c r="B21" s="26" t="s">
        <v>137</v>
      </c>
      <c r="C21" s="20" t="s">
        <v>127</v>
      </c>
      <c r="D21" s="26" t="s">
        <v>191</v>
      </c>
      <c r="E21" s="27" t="s">
        <v>124</v>
      </c>
      <c r="F21" s="20" t="s">
        <v>118</v>
      </c>
      <c r="G21" s="20" t="s">
        <v>118</v>
      </c>
      <c r="H21" s="20" t="s">
        <v>118</v>
      </c>
      <c r="I21" s="20" t="s">
        <v>118</v>
      </c>
      <c r="J21" s="20">
        <v>1</v>
      </c>
      <c r="K21" s="22">
        <v>0.05501157407407407</v>
      </c>
      <c r="L21" s="22">
        <f t="shared" si="0"/>
        <v>0.05501157407407407</v>
      </c>
      <c r="M21" s="22">
        <v>0.020833333333333332</v>
      </c>
      <c r="N21" s="22">
        <f t="shared" si="1"/>
        <v>0.0758449074074074</v>
      </c>
      <c r="O21" s="22">
        <f>N21-N14</f>
        <v>0.04840277777777777</v>
      </c>
      <c r="P21" s="20">
        <v>8</v>
      </c>
      <c r="Q21" s="91">
        <f t="shared" si="2"/>
        <v>276.381273724167</v>
      </c>
      <c r="R21" s="92" t="s">
        <v>118</v>
      </c>
    </row>
    <row r="22" spans="1:18" ht="24">
      <c r="A22" s="20">
        <v>9</v>
      </c>
      <c r="B22" s="26" t="s">
        <v>138</v>
      </c>
      <c r="C22" s="20" t="s">
        <v>107</v>
      </c>
      <c r="D22" s="26" t="s">
        <v>36</v>
      </c>
      <c r="E22" s="27" t="s">
        <v>124</v>
      </c>
      <c r="F22" s="20" t="s">
        <v>118</v>
      </c>
      <c r="G22" s="20" t="s">
        <v>118</v>
      </c>
      <c r="H22" s="20" t="s">
        <v>118</v>
      </c>
      <c r="I22" s="20" t="s">
        <v>118</v>
      </c>
      <c r="J22" s="20">
        <v>1</v>
      </c>
      <c r="K22" s="22">
        <v>0.06425925925925925</v>
      </c>
      <c r="L22" s="22">
        <f t="shared" si="0"/>
        <v>0.06425925925925925</v>
      </c>
      <c r="M22" s="22">
        <v>0.020833333333333332</v>
      </c>
      <c r="N22" s="22">
        <f t="shared" si="1"/>
        <v>0.08509259259259258</v>
      </c>
      <c r="O22" s="22">
        <f>N22-N14</f>
        <v>0.057650462962962945</v>
      </c>
      <c r="P22" s="20">
        <v>9</v>
      </c>
      <c r="Q22" s="91">
        <f t="shared" si="2"/>
        <v>310.0801349641501</v>
      </c>
      <c r="R22" s="92" t="s">
        <v>118</v>
      </c>
    </row>
    <row r="24" spans="2:12" ht="15">
      <c r="B24" s="29" t="s">
        <v>139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2:12" ht="1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2:12" ht="15">
      <c r="B26" s="30" t="s">
        <v>140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</row>
  </sheetData>
  <sheetProtection/>
  <mergeCells count="10">
    <mergeCell ref="A1:R1"/>
    <mergeCell ref="A12:A13"/>
    <mergeCell ref="B12:B13"/>
    <mergeCell ref="C12:C13"/>
    <mergeCell ref="D12:D13"/>
    <mergeCell ref="E12:R12"/>
    <mergeCell ref="A5:C5"/>
    <mergeCell ref="A7:R7"/>
    <mergeCell ref="A4:R4"/>
    <mergeCell ref="A2:R2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Your User Name</cp:lastModifiedBy>
  <cp:lastPrinted>2011-09-13T23:00:02Z</cp:lastPrinted>
  <dcterms:created xsi:type="dcterms:W3CDTF">2011-09-07T22:43:12Z</dcterms:created>
  <dcterms:modified xsi:type="dcterms:W3CDTF">2011-09-16T05:47:38Z</dcterms:modified>
  <cp:category/>
  <cp:version/>
  <cp:contentType/>
  <cp:contentStatus/>
</cp:coreProperties>
</file>